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true" defaultThemeVersion="124226"/>
  <xr:revisionPtr revIDLastSave="0" documentId="13_ncr:1_{B0843593-7D8F-416E-8142-71CBBDA3E729}" xr6:coauthVersionLast="44" xr6:coauthVersionMax="44" xr10:uidLastSave="{00000000-0000-0000-0000-000000000000}"/>
  <bookViews>
    <workbookView xWindow="-108" yWindow="-108" windowWidth="23256" windowHeight="12576" activeTab="1"/>
  </bookViews>
  <sheets>
    <sheet name="Introduction" sheetId="9" r:id="rId1"/>
    <sheet name="WASH" sheetId="1" r:id="rId2"/>
    <sheet name="Water Data" sheetId="7" state="hidden" r:id="rId3"/>
    <sheet name="Sanitation Data" sheetId="6" state="hidden" r:id="rId4"/>
    <sheet name="Hygiene Data" sheetId="8" state="hidden" r:id="rId5"/>
  </sheets>
  <definedNames>
    <definedName name="_xlnm._FilterDatabase" localSheetId="1" hidden="true">WASH!$A$2:$Y$87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<sst xmlns="http://schemas.openxmlformats.org/spreadsheetml/2006/main" count="645" uniqueCount="144">
  <si>
    <t>Year</t>
  </si>
  <si>
    <t>% urban</t>
  </si>
  <si>
    <t>% pre-primary</t>
  </si>
  <si>
    <t>% primary</t>
  </si>
  <si>
    <t>% secondary</t>
  </si>
  <si>
    <t>NATIONAL</t>
  </si>
  <si>
    <t>URBAN</t>
  </si>
  <si>
    <t>RURAL</t>
  </si>
  <si>
    <t>PRE-PRIMARY</t>
  </si>
  <si>
    <t>PRIMARY</t>
  </si>
  <si>
    <t>SECONDARY</t>
  </si>
  <si>
    <t>School age population (thousands)</t>
  </si>
  <si>
    <t>Joint Monitoring Programme for Water Supply, Sanitation and Hygiene</t>
  </si>
  <si>
    <t>www.washdata.org</t>
  </si>
  <si>
    <t>Regions</t>
  </si>
  <si>
    <t>SDG REGIONS</t>
  </si>
  <si>
    <t>OTHER REGIONAL GROUPINGS</t>
  </si>
  <si>
    <t>WORLD</t>
  </si>
  <si>
    <r>
      <t xml:space="preserve">Limited water service 
</t>
    </r>
    <r>
      <rPr>
        <i/>
        <sz val="8"/>
        <color theme="1"/>
        <rFont val="Calibri"/>
        <family val="2"/>
        <scheme val="minor"/>
      </rPr>
      <t>(improved, not available)</t>
    </r>
  </si>
  <si>
    <r>
      <t xml:space="preserve">No water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</si>
  <si>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Limited sanitation service
</t>
    </r>
    <r>
      <rPr>
        <i/>
        <sz val="8"/>
        <color theme="1"/>
        <rFont val="Calibri"/>
        <family val="2"/>
        <scheme val="minor"/>
      </rPr>
      <t>(improved, not usable or not single-sex)</t>
    </r>
  </si>
  <si>
    <r>
      <t xml:space="preserve">No sanitation service 
</t>
    </r>
    <r>
      <rPr>
        <i/>
        <sz val="8"/>
        <color theme="1"/>
        <rFont val="Calibri"/>
        <family val="2"/>
        <scheme val="minor"/>
      </rPr>
      <t>(no facility or unimproved)</t>
    </r>
  </si>
  <si>
    <r>
      <t xml:space="preserve">Limited hygiene service 
</t>
    </r>
    <r>
      <rPr>
        <i/>
        <sz val="8"/>
        <color theme="1"/>
        <rFont val="Calibri"/>
        <family val="2"/>
        <scheme val="minor"/>
      </rPr>
      <t>(facility with water, but no soap)</t>
    </r>
  </si>
  <si>
    <r>
      <t xml:space="preserve">No hygiene service 
</t>
    </r>
    <r>
      <rPr>
        <i/>
        <sz val="8"/>
        <color theme="1"/>
        <rFont val="Calibri"/>
        <family val="2"/>
        <scheme val="minor"/>
      </rPr>
      <t>(no facility or no water)</t>
    </r>
  </si>
  <si>
    <t>REGION</t>
  </si>
  <si>
    <r>
      <t xml:space="preserve">Basic water service 
</t>
    </r>
    <r>
      <rPr>
        <i/>
        <sz val="8"/>
        <color theme="0"/>
        <rFont val="Calibri"/>
        <family val="2"/>
        <scheme val="minor"/>
      </rPr>
      <t>(improved and available)</t>
    </r>
  </si>
  <si>
    <r>
      <t xml:space="preserve">Basic sanitation service
</t>
    </r>
    <r>
      <rPr>
        <i/>
        <sz val="8"/>
        <color theme="0"/>
        <rFont val="Calibri"/>
        <family val="2"/>
        <scheme val="minor"/>
      </rPr>
      <t>(improved, usable and single-sex)</t>
    </r>
  </si>
  <si>
    <r>
      <t xml:space="preserve">Basic hygiene service
</t>
    </r>
    <r>
      <rPr>
        <i/>
        <sz val="8"/>
        <color theme="0"/>
        <rFont val="Calibri"/>
        <family val="2"/>
        <scheme val="minor"/>
      </rPr>
      <t>(facility with water and soap)</t>
    </r>
  </si>
  <si>
    <t>region</t>
  </si>
  <si>
    <t>year</t>
  </si>
  <si>
    <t>sagepop_nat</t>
  </si>
  <si>
    <t>prop_urb</t>
  </si>
  <si>
    <t>prop_pre</t>
  </si>
  <si>
    <t>prop_pri</t>
  </si>
  <si>
    <t>prop_sec</t>
  </si>
  <si>
    <t>san_bas_nat</t>
  </si>
  <si>
    <t>san_lim_nat</t>
  </si>
  <si>
    <t>san_none_nat</t>
  </si>
  <si>
    <t>san_bas_urb</t>
  </si>
  <si>
    <t>san_lim_urb</t>
  </si>
  <si>
    <t>san_none_urb</t>
  </si>
  <si>
    <t>san_bas_rur</t>
  </si>
  <si>
    <t>san_lim_rur</t>
  </si>
  <si>
    <t>san_none_rur</t>
  </si>
  <si>
    <t>san_bas_pre</t>
  </si>
  <si>
    <t>san_lim_pre</t>
  </si>
  <si>
    <t>san_none_pre</t>
  </si>
  <si>
    <t>san_bas_pri</t>
  </si>
  <si>
    <t>san_lim_pri</t>
  </si>
  <si>
    <t>san_none_pri</t>
  </si>
  <si>
    <t>san_bas_sec</t>
  </si>
  <si>
    <t>san_lim_sec</t>
  </si>
  <si>
    <t>san_none_sec</t>
  </si>
  <si>
    <t>region_type</t>
  </si>
  <si>
    <t>san_fac_nat</t>
  </si>
  <si>
    <t>san_fac_urb</t>
  </si>
  <si>
    <t>san_fac_rur</t>
  </si>
  <si>
    <t>san_fac_pre</t>
  </si>
  <si>
    <t>san_fac_pri</t>
  </si>
  <si>
    <t>san_fac_sec</t>
  </si>
  <si>
    <t>san_imp_nat</t>
  </si>
  <si>
    <t>san_imp_urb</t>
  </si>
  <si>
    <t>san_imp_rur</t>
  </si>
  <si>
    <t>san_imp_pre</t>
  </si>
  <si>
    <t>san_imp_pri</t>
  </si>
  <si>
    <t>san_imp_sec</t>
  </si>
  <si>
    <t>wat_bas_nat</t>
  </si>
  <si>
    <t>wat_lim_nat</t>
  </si>
  <si>
    <t>wat_none_nat</t>
  </si>
  <si>
    <t>wat_bas_urb</t>
  </si>
  <si>
    <t>wat_lim_urb</t>
  </si>
  <si>
    <t>wat_none_urb</t>
  </si>
  <si>
    <t>wat_bas_rur</t>
  </si>
  <si>
    <t>wat_lim_rur</t>
  </si>
  <si>
    <t>wat_none_rur</t>
  </si>
  <si>
    <t>wat_bas_pre</t>
  </si>
  <si>
    <t>wat_lim_pre</t>
  </si>
  <si>
    <t>wat_none_pre</t>
  </si>
  <si>
    <t>wat_bas_pri</t>
  </si>
  <si>
    <t>wat_lim_pri</t>
  </si>
  <si>
    <t>wat_none_pri</t>
  </si>
  <si>
    <t>wat_bas_sec</t>
  </si>
  <si>
    <t>wat_lim_sec</t>
  </si>
  <si>
    <t>wat_none_sec</t>
  </si>
  <si>
    <t>wat_fac_nat</t>
  </si>
  <si>
    <t>wat_fac_urb</t>
  </si>
  <si>
    <t>wat_fac_rur</t>
  </si>
  <si>
    <t>wat_fac_pre</t>
  </si>
  <si>
    <t>wat_fac_pri</t>
  </si>
  <si>
    <t>wat_fac_sec</t>
  </si>
  <si>
    <t>wat_imp_nat</t>
  </si>
  <si>
    <t>wat_imp_urb</t>
  </si>
  <si>
    <t>wat_imp_rur</t>
  </si>
  <si>
    <t>wat_imp_pre</t>
  </si>
  <si>
    <t>wat_imp_pri</t>
  </si>
  <si>
    <t>wat_imp_sec</t>
  </si>
  <si>
    <t>hyg_bas_nat</t>
  </si>
  <si>
    <t>hyg_lim_nat</t>
  </si>
  <si>
    <t>hyg_none_nat</t>
  </si>
  <si>
    <t>hyg_bas_urb</t>
  </si>
  <si>
    <t>hyg_lim_urb</t>
  </si>
  <si>
    <t>hyg_none_urb</t>
  </si>
  <si>
    <t>hyg_bas_rur</t>
  </si>
  <si>
    <t>hyg_lim_rur</t>
  </si>
  <si>
    <t>hyg_none_rur</t>
  </si>
  <si>
    <t>hyg_bas_pre</t>
  </si>
  <si>
    <t>hyg_lim_pre</t>
  </si>
  <si>
    <t>hyg_none_pre</t>
  </si>
  <si>
    <t>hyg_bas_pri</t>
  </si>
  <si>
    <t>hyg_lim_pri</t>
  </si>
  <si>
    <t>hyg_none_pri</t>
  </si>
  <si>
    <t>hyg_bas_sec</t>
  </si>
  <si>
    <t>hyg_lim_sec</t>
  </si>
  <si>
    <t>hyg_none_sec</t>
  </si>
  <si>
    <t>hyg_fac_nat</t>
  </si>
  <si>
    <t>hyg_fac_urb</t>
  </si>
  <si>
    <t>hyg_fac_rur</t>
  </si>
  <si>
    <t>hyg_fac_pre</t>
  </si>
  <si>
    <t>hyg_fac_pri</t>
  </si>
  <si>
    <t>hyg_fac_sec</t>
  </si>
  <si>
    <t>hyg_wat_nat</t>
  </si>
  <si>
    <t>hyg_wat_urb</t>
  </si>
  <si>
    <t>hyg_wat_rur</t>
  </si>
  <si>
    <t>hyg_wat_pre</t>
  </si>
  <si>
    <t>hyg_wat_pri</t>
  </si>
  <si>
    <t>hyg_wat_sec</t>
  </si>
  <si>
    <t>Australia and New Zealand</t>
  </si>
  <si>
    <t>Central and Southern Asia</t>
  </si>
  <si>
    <t>Eastern and South-Eastern Asia</t>
  </si>
  <si>
    <t>Europe and Northern America</t>
  </si>
  <si>
    <t>Latin America and the Caribbean</t>
  </si>
  <si>
    <t>Northern Africa and Western Asia</t>
  </si>
  <si>
    <t>Oceania</t>
  </si>
  <si>
    <t>Sub-Saharan Africa</t>
  </si>
  <si>
    <t>Least Developed Countries</t>
  </si>
  <si>
    <t>Landlocked developing countries</t>
  </si>
  <si>
    <t>Small island developing States</t>
  </si>
  <si>
    <t>sdg</t>
  </si>
  <si>
    <t>ldc</t>
  </si>
  <si>
    <t>lldc</t>
  </si>
  <si>
    <t>sids</t>
  </si>
  <si>
    <t>world</t>
  </si>
  <si>
    <t>Estimates on water, 
sanitation and hygiene in schools by region
 (2019)</t>
  </si>
  <si>
    <t>Updated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</si>
</sst>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B0F0"/>
      <name val="Arial"/>
      <family val="2"/>
    </font>
    <font>
      <sz val="16"/>
      <color theme="1" tint="0.34998626667074"/>
      <name val="Arial"/>
      <family val="2"/>
    </font>
    <font>
      <b/>
      <sz val="20"/>
      <color theme="1" tint="0.34998626667074"/>
      <name val="Arial"/>
      <family val="2"/>
    </font>
    <font>
      <sz val="10"/>
      <color theme="1" tint="0.34998626667074"/>
      <name val="Arial"/>
      <family val="2"/>
    </font>
    <font>
      <i/>
      <sz val="10"/>
      <color theme="1" tint="0.34998626667074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i/>
      <sz val="8"/>
      <color theme="1"/>
      <name val="Arial"/>
      <family val="2"/>
    </font>
    <font>
      <b/>
      <sz val="8"/>
      <color rgb="FF6C70A4"/>
      <name val="Arial"/>
      <family val="2"/>
    </font>
    <font>
      <u/>
      <sz val="10"/>
      <name val="Arial"/>
      <family val="2"/>
    </font>
    <font>
      <sz val="12"/>
      <color theme="0" tint="-0.49995422223579"/>
      <name val="Arial"/>
      <family val="2"/>
    </font>
    <font>
      <u/>
      <sz val="10"/>
      <color theme="0" tint="-0.49995422223579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0D2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 style="thin">
        <color theme="0" tint="-0.1499069185461"/>
      </bottom>
      <diagonal/>
    </border>
    <border>
      <left style="thin">
        <color theme="0" tint="-0.1499069185461"/>
      </left>
      <right style="thin">
        <color theme="0" tint="-0.1499069185461"/>
      </right>
      <top style="thin">
        <color theme="0" tint="-0.1499069185461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6" fillId="0" borderId="0" applyNumberFormat="false" applyFill="false" applyBorder="false" applyAlignment="false" applyProtection="false"/>
    <xf numFmtId="0" fontId="19" fillId="0" borderId="0" applyNumberFormat="false" applyFill="false" applyBorder="false" applyAlignment="false" applyProtection="false"/>
    <xf numFmtId="0" fontId="23" fillId="8" borderId="0">
      <alignment horizontal="center" vertical="center"/>
    </xf>
  </cellStyleXfs>
  <cellXfs count="55">
    <xf numFmtId="0" fontId="0" fillId="0" borderId="0" xfId="0"/>
    <xf numFmtId="0" fontId="2" fillId="0" borderId="0" xfId="0" applyFont="true"/>
    <xf numFmtId="0" fontId="2" fillId="7" borderId="0" xfId="0" applyFont="true" applyFill="true"/>
    <xf numFmtId="0" fontId="4" fillId="7" borderId="0" xfId="0" applyFont="true" applyFill="true" applyAlignment="true">
      <alignment horizontal="left" vertical="center"/>
    </xf>
    <xf numFmtId="0" fontId="5" fillId="7" borderId="0" xfId="0" applyFont="true" applyFill="true"/>
    <xf numFmtId="0" fontId="2" fillId="7" borderId="2" xfId="0" applyFont="true" applyFill="true" applyBorder="true"/>
    <xf numFmtId="0" fontId="5" fillId="7" borderId="0" xfId="0" applyFont="true" applyFill="true" applyAlignment="true">
      <alignment horizontal="left" vertical="center"/>
    </xf>
    <xf numFmtId="0" fontId="3" fillId="7" borderId="1" xfId="0" applyFont="true" applyFill="true" applyBorder="true" applyAlignment="true">
      <alignment vertical="center"/>
    </xf>
    <xf numFmtId="1" fontId="2" fillId="7" borderId="2" xfId="0" applyNumberFormat="true" applyFont="true" applyFill="true" applyBorder="true"/>
    <xf numFmtId="0" fontId="6" fillId="7" borderId="0" xfId="1" applyFont="true" applyFill="true"/>
    <xf numFmtId="0" fontId="7" fillId="7" borderId="0" xfId="1" applyFont="true" applyFill="true"/>
    <xf numFmtId="0" fontId="8" fillId="7" borderId="0" xfId="2" applyFill="true"/>
    <xf numFmtId="0" fontId="8" fillId="0" borderId="0" xfId="2"/>
    <xf numFmtId="0" fontId="9" fillId="7" borderId="0" xfId="1" applyFont="true" applyFill="true" applyAlignment="true">
      <alignment horizontal="center"/>
    </xf>
    <xf numFmtId="0" fontId="8" fillId="7" borderId="0" xfId="2" applyFont="true" applyFill="true"/>
    <xf numFmtId="0" fontId="10" fillId="7" borderId="0" xfId="1" applyFont="true" applyFill="true" applyAlignment="true">
      <alignment horizontal="left" indent="1"/>
    </xf>
    <xf numFmtId="0" fontId="11" fillId="7" borderId="0" xfId="1" applyFont="true" applyFill="true" applyAlignment="true">
      <alignment horizontal="center" vertical="center" wrapText="true"/>
    </xf>
    <xf numFmtId="0" fontId="12" fillId="7" borderId="0" xfId="1" applyFont="true" applyFill="true" applyAlignment="true">
      <alignment horizontal="center" wrapText="true"/>
    </xf>
    <xf numFmtId="0" fontId="13" fillId="7" borderId="0" xfId="1" applyFont="true" applyFill="true" applyAlignment="true">
      <alignment horizontal="center"/>
    </xf>
    <xf numFmtId="0" fontId="8" fillId="0" borderId="0" xfId="2" quotePrefix="true" applyAlignment="true">
      <alignment horizontal="center" wrapText="true"/>
    </xf>
    <xf numFmtId="0" fontId="14" fillId="7" borderId="0" xfId="1" applyFont="true" applyFill="true" applyAlignment="true">
      <alignment horizontal="center"/>
    </xf>
    <xf numFmtId="0" fontId="15" fillId="7" borderId="0" xfId="1" applyFont="true" applyFill="true" applyAlignment="true">
      <alignment horizontal="center"/>
    </xf>
    <xf numFmtId="0" fontId="17" fillId="7" borderId="0" xfId="3" applyFont="true" applyFill="true" applyAlignment="true">
      <alignment horizontal="center"/>
    </xf>
    <xf numFmtId="0" fontId="18" fillId="7" borderId="0" xfId="1" applyFont="true" applyFill="true" applyBorder="true" applyAlignment="true">
      <alignment horizontal="center"/>
    </xf>
    <xf numFmtId="0" fontId="8" fillId="7" borderId="0" xfId="2" applyFill="true" applyBorder="true"/>
    <xf numFmtId="0" fontId="7" fillId="7" borderId="0" xfId="1" applyFont="true" applyFill="true" applyBorder="true"/>
    <xf numFmtId="0" fontId="20" fillId="7" borderId="0" xfId="4" applyFont="true" applyFill="true" applyBorder="true" applyAlignment="true">
      <alignment horizontal="center"/>
    </xf>
    <xf numFmtId="0" fontId="21" fillId="7" borderId="0" xfId="1" applyFont="true" applyFill="true" applyBorder="true"/>
    <xf numFmtId="0" fontId="22" fillId="7" borderId="0" xfId="4" applyFont="true" applyFill="true" applyBorder="true" applyAlignment="true">
      <alignment horizontal="center"/>
    </xf>
    <xf numFmtId="0" fontId="23" fillId="7" borderId="0" xfId="5" applyFill="true">
      <alignment horizontal="center" vertical="center"/>
    </xf>
    <xf numFmtId="0" fontId="24" fillId="7" borderId="0" xfId="1" applyFont="true" applyFill="true"/>
    <xf numFmtId="0" fontId="25" fillId="7" borderId="0" xfId="1" applyFont="true" applyFill="true" applyAlignment="true">
      <alignment horizontal="left" indent="1"/>
    </xf>
    <xf numFmtId="0" fontId="20" fillId="7" borderId="0" xfId="4" applyFont="true" applyFill="true" applyAlignment="true">
      <alignment horizontal="left" indent="1"/>
    </xf>
    <xf numFmtId="0" fontId="26" fillId="7" borderId="0" xfId="1" applyFont="true" applyFill="true" applyAlignment="true">
      <alignment horizontal="left" indent="1"/>
    </xf>
    <xf numFmtId="0" fontId="20" fillId="7" borderId="0" xfId="4" applyFont="true" applyFill="true" applyAlignment="true">
      <alignment horizontal="left" indent="2"/>
    </xf>
    <xf numFmtId="0" fontId="27" fillId="0" borderId="0" xfId="2" applyFont="true"/>
    <xf numFmtId="1" fontId="2" fillId="7" borderId="2" xfId="0" applyNumberFormat="true" applyFont="true" applyFill="true" applyBorder="true" applyAlignment="true">
      <alignment horizontal="center"/>
    </xf>
    <xf numFmtId="0" fontId="2" fillId="7" borderId="1" xfId="0" applyFont="true" applyFill="true" applyBorder="true" applyAlignment="true">
      <alignment vertical="center"/>
    </xf>
    <xf numFmtId="0" fontId="3" fillId="7" borderId="1" xfId="0" applyFont="true" applyFill="true" applyBorder="true" applyAlignment="true"/>
    <xf numFmtId="0" fontId="28" fillId="9" borderId="0" xfId="0" applyFont="true" applyFill="true" applyAlignment="true">
      <alignment horizontal="center" textRotation="90" wrapText="true"/>
    </xf>
    <xf numFmtId="0" fontId="29" fillId="2" borderId="0" xfId="0" applyFont="true" applyFill="true" applyAlignment="true">
      <alignment horizontal="center" textRotation="90" wrapText="true"/>
    </xf>
    <xf numFmtId="0" fontId="29" fillId="5" borderId="0" xfId="0" applyFont="true" applyFill="true" applyAlignment="true">
      <alignment horizontal="center" textRotation="90" wrapText="true"/>
    </xf>
    <xf numFmtId="0" fontId="28" fillId="3" borderId="0" xfId="0" applyFont="true" applyFill="true" applyAlignment="true">
      <alignment horizontal="center" textRotation="90" wrapText="true"/>
    </xf>
    <xf numFmtId="0" fontId="28" fillId="4" borderId="0" xfId="0" applyFont="true" applyFill="true" applyAlignment="true">
      <alignment horizontal="center" textRotation="90" wrapText="true"/>
    </xf>
    <xf numFmtId="0" fontId="2" fillId="0" borderId="1" xfId="0" applyFont="true" applyFill="true" applyBorder="true" applyAlignment="true">
      <alignment vertical="center"/>
    </xf>
    <xf numFmtId="0" fontId="2" fillId="0" borderId="2" xfId="0" applyFont="true" applyFill="true" applyBorder="true"/>
    <xf numFmtId="1" fontId="2" fillId="0" borderId="2" xfId="0" applyNumberFormat="true" applyFont="true" applyFill="true" applyBorder="true"/>
    <xf numFmtId="1" fontId="2" fillId="0" borderId="2" xfId="0" applyNumberFormat="true" applyFont="true" applyFill="true" applyBorder="true" applyAlignment="true">
      <alignment horizontal="center"/>
    </xf>
    <xf numFmtId="0" fontId="2" fillId="0" borderId="0" xfId="0" applyFont="true" applyFill="true"/>
    <xf numFmtId="0" fontId="2" fillId="7" borderId="1" xfId="0" applyFont="true" applyFill="true" applyBorder="true" applyAlignment="true">
      <alignment horizontal="left" vertical="center" indent="1"/>
    </xf>
    <xf numFmtId="1" fontId="2" fillId="7" borderId="2" xfId="0" applyNumberFormat="true" applyFont="true" applyFill="true" applyBorder="true" applyAlignment="true">
      <alignment horizontal="right"/>
    </xf>
    <xf numFmtId="0" fontId="3" fillId="6" borderId="1" xfId="0" applyFont="true" applyFill="true" applyBorder="true" applyAlignment="true">
      <alignment horizontal="center" vertical="center"/>
    </xf>
    <xf numFmtId="0" fontId="3" fillId="6" borderId="1" xfId="0" applyFont="true" applyFill="true" applyBorder="true" applyAlignment="true">
      <alignment horizontal="center" textRotation="90" wrapText="true"/>
    </xf>
    <xf numFmtId="0" fontId="3" fillId="6" borderId="1" xfId="0" applyFont="true" applyFill="true" applyBorder="true" applyAlignment="true">
      <alignment horizontal="center" vertical="center" wrapText="true"/>
    </xf>
    <xf numFmtId="0" fontId="3" fillId="6" borderId="1" xfId="0" applyFont="true" applyFill="true" applyBorder="true" applyAlignment="true">
      <alignment horizontal="center" textRotation="90"/>
    </xf>
  </cellXfs>
  <cellStyles count="6">
    <cellStyle name="General Headings" xfId="5" xr:uid="{00000000-0005-0000-0000-000000000000}"/>
    <cellStyle name="Hyperlink" xfId="3" builtinId="8"/>
    <cellStyle name="Hyperlink 2" xfId="4" xr:uid="{00000000-0005-0000-0000-000002000000}"/>
    <cellStyle name="Normal" xfId="0" builtinId="0"/>
    <cellStyle name="Normal 2 2" xfId="2" xr:uid="{00000000-0005-0000-0000-000004000000}"/>
    <cellStyle name="Normal 6" xfId="1" xr:uid="{00000000-0005-0000-0000-000005000000}"/>
  </cellStyles>
  <dxfs count="0"/>
  <tableStyles count="0" defaultTableStyle="TableStyleMedium2" defaultPivotStyle="PivotStyleMedium9"/>
  <colors>
    <mruColors>
      <color rgb="FF0066CC"/>
      <color rgb="FF54A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sharedStrings.xml" Type="http://schemas.openxmlformats.org/officeDocument/2006/relationships/sharedStrings" Id="rId8"/><Relationship Target="worksheets/sheet3.xml" Type="http://schemas.openxmlformats.org/officeDocument/2006/relationships/worksheet" Id="rId3"/><Relationship Target="styles.xml" Type="http://schemas.openxmlformats.org/officeDocument/2006/relationships/styles" Id="rId7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theme/theme1.xml" Type="http://schemas.openxmlformats.org/officeDocument/2006/relationships/theme" Id="rId6"/><Relationship Target="worksheets/sheet5.xml" Type="http://schemas.openxmlformats.org/officeDocument/2006/relationships/worksheet" Id="rId5"/><Relationship Target="worksheets/sheet4.xml" Type="http://schemas.openxmlformats.org/officeDocument/2006/relationships/worksheet" Id="rId4"/></Relationships>
</file>

<file path=xl/drawings/_rels/drawing1.xml.rels><?xml version="1.0" encoding="UTF-8"?><Relationships xmlns="http://schemas.openxmlformats.org/package/2006/relationships"><Relationship Target="../media/image3.png" Type="http://schemas.openxmlformats.org/officeDocument/2006/relationships/image" Id="rId3"/><Relationship Target="../media/image2.png" Type="http://schemas.openxmlformats.org/officeDocument/2006/relationships/image" Id="rId2"/><Relationship Target="../media/image1.png" Type="http://schemas.openxmlformats.org/officeDocument/2006/relationships/image" Id="rId1"/><Relationship Target="../media/image4.png" Type="http://schemas.openxmlformats.org/officeDocument/2006/relationships/image" Id="rId4"/></Relationships>
</file>

<file path=xl/drawings/drawing1.xml><?xml version="1.0" encoding="utf-8"?>
<xdr:wsDr xmlns:a="http://schemas.openxmlformats.org/drawingml/2006/main" xmlns:xdr="http://schemas.openxmlformats.org/drawingml/2006/spreadsheetDrawing" xmlns:r="http://schemas.openxmlformats.org/officeDocument/2006/relationships">
  <xdr:twoCellAnchor editAs="oneCell">
    <xdr:from>
      <xdr:col>1</xdr:col>
      <xdr:colOff>168867</xdr:colOff>
      <xdr:row>22</xdr:row>
      <xdr:rowOff>88974</xdr:rowOff>
    </xdr:from>
    <xdr:to>
      <xdr:col>3</xdr:col>
      <xdr:colOff>20649</xdr:colOff>
      <xdr:row>22</xdr:row>
      <xdr:rowOff>227153</xdr:rowOff>
    </xdr:to>
    <xdr:pic>
      <xdr:nvPicPr>
        <xdr:cNvPr id="2" name="Picture 1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true"/>
        </xdr:cNvPicPr>
      </xdr:nvPicPr>
      <xdr:blipFill>
        <a:blip r:embed="rId1">
          <a:extLst>
            <a:ext xmlns:a14="http://schemas.microsoft.com/office/drawing/2010/main"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67" y="6213549"/>
          <a:ext cx="4452357" cy="138179"/>
        </a:xfrm>
        <a:prstGeom prst="rect">
          <a:avLst/>
        </a:prstGeom>
      </xdr:spPr>
    </xdr:pic>
    <xdr:clientData/>
  </xdr:twoCellAnchor>
  <xdr:oneCellAnchor>
    <xdr:from>
      <xdr:col>1</xdr:col>
      <xdr:colOff>7744</xdr:colOff>
      <xdr:row>0</xdr:row>
      <xdr:rowOff>162622</xdr:rowOff>
    </xdr:from>
    <xdr:ext cx="622300" cy="545561"/>
    <xdr:pic>
      <xdr:nvPicPr>
        <xdr:cNvPr id="3" name="Picture 2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true"/>
        </xdr:cNvPicPr>
      </xdr:nvPicPr>
      <xdr:blipFill rotWithShape="true">
        <a:blip r:embed="rId2"/>
        <a:srcRect r="63296"/>
        <a:stretch/>
      </xdr:blipFill>
      <xdr:spPr>
        <a:xfrm>
          <a:off x="388744" y="162622"/>
          <a:ext cx="622300" cy="545561"/>
        </a:xfrm>
        <a:prstGeom prst="rect">
          <a:avLst/>
        </a:prstGeom>
      </xdr:spPr>
    </xdr:pic>
    <xdr:clientData/>
  </xdr:oneCellAnchor>
  <xdr:oneCellAnchor>
    <xdr:from>
      <xdr:col>2</xdr:col>
      <xdr:colOff>4057805</xdr:colOff>
      <xdr:row>0</xdr:row>
      <xdr:rowOff>162622</xdr:rowOff>
    </xdr:from>
    <xdr:ext cx="606095" cy="532897"/>
    <xdr:pic>
      <xdr:nvPicPr>
        <xdr:cNvPr id="4" name="Picture 3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true"/>
        </xdr:cNvPicPr>
      </xdr:nvPicPr>
      <xdr:blipFill rotWithShape="true">
        <a:blip r:embed="rId3"/>
        <a:srcRect l="70984"/>
        <a:stretch/>
      </xdr:blipFill>
      <xdr:spPr>
        <a:xfrm>
          <a:off x="4619780" y="162622"/>
          <a:ext cx="606095" cy="532897"/>
        </a:xfrm>
        <a:prstGeom prst="rect">
          <a:avLst/>
        </a:prstGeom>
      </xdr:spPr>
    </xdr:pic>
    <xdr:clientData/>
  </xdr:oneCellAnchor>
  <xdr:twoCellAnchor editAs="oneCell">
    <xdr:from>
      <xdr:col>2</xdr:col>
      <xdr:colOff>1150937</xdr:colOff>
      <xdr:row>0</xdr:row>
      <xdr:rowOff>147637</xdr:rowOff>
    </xdr:from>
    <xdr:to>
      <xdr:col>2</xdr:col>
      <xdr:colOff>3366289</xdr:colOff>
      <xdr:row>1</xdr:row>
      <xdr:rowOff>177850</xdr:rowOff>
    </xdr:to>
    <xdr:pic>
      <xdr:nvPicPr>
        <xdr:cNvPr id="5" name="Picture 4">
          <a:extLst>
            <a:ext xmlns:a16="http://schemas.microsoft.com/office/drawing/2014/main"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true"/>
        </xdr:cNvPicPr>
      </xdr:nvPicPr>
      <xdr:blipFill>
        <a:blip r:embed="rId4"/>
        <a:stretch>
          <a:fillRect/>
        </a:stretch>
      </xdr:blipFill>
      <xdr:spPr>
        <a:xfrm>
          <a:off x="1712912" y="147637"/>
          <a:ext cx="2215352" cy="582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Target="../drawings/drawing1.xml" Type="http://schemas.openxmlformats.org/officeDocument/2006/relationships/drawing" Id="rId2"/><Relationship TargetMode="External" Target="http://www.washdata.org/" Type="http://schemas.openxmlformats.org/officeDocument/2006/relationships/hyperlink" Id="rId1"/></Relationships>
</file>

<file path=xl/worksheets/_rels/sheet2.xml.rels><?xml version="1.0" encoding="UTF-8"?><Relationships xmlns="http://schemas.openxmlformats.org/package/2006/relationships"><Relationship Target="../printerSettings/printerSettings1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049409466841639"/>
  </sheetPr>
  <dimension ref="A1:R45"/>
  <sheetViews>
    <sheetView zoomScale="110" zoomScaleNormal="110" zoomScalePageLayoutView="123" workbookViewId="0">
      <selection activeCell="C19" sqref="C19"/>
    </sheetView>
  </sheetViews>
  <sheetFormatPr defaultColWidth="8.88671875" defaultRowHeight="13.2" x14ac:dyDescent="0.25"/>
  <cols>
    <col min="1" max="1" width="5.6640625" style="12" customWidth="true"/>
    <col min="2" max="2" width="2.6640625" style="12" customWidth="true"/>
    <col min="3" max="3" width="66.33203125" style="12" customWidth="true"/>
    <col min="4" max="4" width="8.88671875" style="12" customWidth="true"/>
    <col min="5" max="16384" width="8.88671875" style="12"/>
  </cols>
  <sheetData>
    <row r="1" ht="44.1" customHeight="true" x14ac:dyDescent="0.3">
      <c r="A1" s="9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22.8" x14ac:dyDescent="0.4">
      <c r="A2" s="10"/>
      <c r="B2" s="10"/>
      <c r="C2" s="13"/>
      <c r="D2" s="10"/>
      <c r="E2" s="11"/>
      <c r="F2" s="11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5" x14ac:dyDescent="0.25">
      <c r="A3" s="10"/>
      <c r="B3" s="10"/>
      <c r="C3" s="10"/>
      <c r="D3" s="10"/>
      <c r="F3" s="10"/>
      <c r="G3" s="10"/>
      <c r="H3" s="14"/>
      <c r="I3" s="14"/>
      <c r="J3" s="14"/>
      <c r="K3" s="14"/>
      <c r="L3" s="11"/>
      <c r="M3" s="11"/>
      <c r="N3" s="11"/>
      <c r="O3" s="11"/>
      <c r="P3" s="11"/>
      <c r="Q3" s="11"/>
      <c r="R3" s="11"/>
    </row>
    <row r="4" ht="15" x14ac:dyDescent="0.25">
      <c r="A4" s="10"/>
      <c r="B4" s="10"/>
      <c r="D4" s="10"/>
      <c r="E4" s="15"/>
      <c r="F4" s="11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ht="42" x14ac:dyDescent="0.25">
      <c r="A5" s="10"/>
      <c r="B5" s="10"/>
      <c r="C5" s="16" t="s">
        <v>12</v>
      </c>
      <c r="D5" s="10"/>
      <c r="E5" s="15"/>
      <c r="F5" s="11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1" x14ac:dyDescent="0.25">
      <c r="A6" s="10"/>
      <c r="B6" s="10"/>
      <c r="C6" s="16"/>
      <c r="D6" s="10"/>
      <c r="E6" s="15"/>
      <c r="F6" s="11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1" x14ac:dyDescent="0.25">
      <c r="A7" s="10"/>
      <c r="B7" s="10"/>
      <c r="C7" s="16"/>
      <c r="D7" s="10"/>
      <c r="E7" s="15"/>
      <c r="F7" s="1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1" x14ac:dyDescent="0.25">
      <c r="A8" s="10"/>
      <c r="B8" s="10"/>
      <c r="C8" s="16"/>
      <c r="D8" s="10"/>
      <c r="E8" s="15"/>
      <c r="F8" s="1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1" x14ac:dyDescent="0.25">
      <c r="A9" s="10"/>
      <c r="B9" s="10"/>
      <c r="C9" s="16"/>
      <c r="D9" s="10"/>
      <c r="E9" s="15"/>
      <c r="F9" s="1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21" x14ac:dyDescent="0.25">
      <c r="A10" s="10"/>
      <c r="B10" s="10"/>
      <c r="C10" s="16"/>
      <c r="D10" s="10"/>
      <c r="E10" s="15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ht="61.2" x14ac:dyDescent="0.35">
      <c r="A11" s="10"/>
      <c r="B11" s="10"/>
      <c r="C11" s="17" t="s">
        <v>142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ht="24.6" x14ac:dyDescent="0.4">
      <c r="A12" s="10"/>
      <c r="B12" s="10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ht="15" x14ac:dyDescent="0.2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27" customHeight="true" x14ac:dyDescent="0.25">
      <c r="A14" s="10"/>
      <c r="B14" s="10"/>
      <c r="C14" s="19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ht="15" x14ac:dyDescent="0.25">
      <c r="A15" s="10"/>
      <c r="B15" s="10"/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ht="15" x14ac:dyDescent="0.25">
      <c r="A16" s="10"/>
      <c r="B16" s="10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ht="15" x14ac:dyDescent="0.25">
      <c r="A17" s="10"/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15" x14ac:dyDescent="0.25">
      <c r="A18" s="10"/>
      <c r="B18" s="10"/>
      <c r="C18" s="21" t="s">
        <v>143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5" x14ac:dyDescent="0.25">
      <c r="A19" s="10"/>
      <c r="B19" s="10"/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15.6" x14ac:dyDescent="0.3">
      <c r="A20" s="10"/>
      <c r="B20" s="10"/>
      <c r="C20" s="22" t="s">
        <v>13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5" x14ac:dyDescent="0.25">
      <c r="A21" s="10"/>
      <c r="B21" s="10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ht="9" customHeight="true" x14ac:dyDescent="0.25">
      <c r="A22" s="10"/>
      <c r="B22" s="11"/>
      <c r="C22" s="23"/>
      <c r="D22" s="24"/>
      <c r="E22" s="25"/>
      <c r="F22" s="24"/>
      <c r="G22" s="2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ht="26.1" customHeight="true" x14ac:dyDescent="0.25">
      <c r="A23" s="10"/>
      <c r="B23" s="25"/>
      <c r="C23" s="26"/>
      <c r="D23" s="24"/>
      <c r="E23" s="27"/>
      <c r="F23" s="24"/>
      <c r="G23" s="2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ht="15" x14ac:dyDescent="0.25">
      <c r="A24" s="10"/>
      <c r="B24" s="25"/>
      <c r="C24" s="28"/>
      <c r="D24" s="24"/>
      <c r="E24" s="24"/>
      <c r="F24" s="24"/>
      <c r="G24" s="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ht="22.8" x14ac:dyDescent="0.25">
      <c r="A25" s="29"/>
      <c r="B25" s="29"/>
      <c r="C25" s="2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5" x14ac:dyDescent="0.25">
      <c r="A26" s="30"/>
      <c r="B26" s="31"/>
      <c r="C26" s="32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5" x14ac:dyDescent="0.25">
      <c r="A27" s="30"/>
      <c r="B27" s="31"/>
      <c r="C27" s="33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15" x14ac:dyDescent="0.25">
      <c r="A28" s="30"/>
      <c r="B28" s="31"/>
      <c r="C28" s="34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ht="15" x14ac:dyDescent="0.25">
      <c r="A29" s="30"/>
      <c r="B29" s="31"/>
      <c r="C29" s="34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ht="15" x14ac:dyDescent="0.25">
      <c r="A30" s="30"/>
      <c r="B30" s="31"/>
      <c r="C30" s="34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ht="15" x14ac:dyDescent="0.25">
      <c r="A31" s="30"/>
      <c r="B31" s="31"/>
      <c r="C31" s="34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5" x14ac:dyDescent="0.25">
      <c r="A32" s="30"/>
      <c r="B32" s="31"/>
      <c r="C32" s="34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ht="15" x14ac:dyDescent="0.25">
      <c r="A33" s="30"/>
      <c r="B33" s="31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ht="15" x14ac:dyDescent="0.25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ht="15" x14ac:dyDescent="0.25">
      <c r="A35" s="10"/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ht="15" x14ac:dyDescent="0.25">
      <c r="A36" s="10"/>
      <c r="B36" s="10"/>
      <c r="C36" s="10"/>
      <c r="D36" s="10"/>
    </row>
    <row r="37" ht="15" x14ac:dyDescent="0.25">
      <c r="A37" s="10"/>
      <c r="B37" s="10"/>
      <c r="C37" s="10"/>
      <c r="D37" s="10"/>
    </row>
    <row r="38" ht="15" x14ac:dyDescent="0.25">
      <c r="A38" s="10"/>
      <c r="B38" s="10"/>
      <c r="C38" s="10"/>
      <c r="D38" s="10"/>
    </row>
    <row r="39" ht="15" x14ac:dyDescent="0.25">
      <c r="A39" s="10"/>
      <c r="B39" s="10"/>
      <c r="C39" s="10"/>
      <c r="D39" s="10"/>
    </row>
    <row r="45" x14ac:dyDescent="0.25">
      <c r="L45" s="35" t="str">
        <f>+IF(ISNUMBER(M38), "", "Insufficient data to estimate safely managed sanitation services at national level")</f>
        <v>Insufficient data to estimate safely managed sanitation services at national level</v>
      </c>
    </row>
  </sheetData>
  <hyperlinks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93"/>
  <sheetViews>
    <sheetView tabSelected="true" workbookViewId="0">
      <selection activeCell="E11" sqref="E11"/>
    </sheetView>
  </sheetViews>
  <sheetFormatPr defaultColWidth="9.109375" defaultRowHeight="11.4" x14ac:dyDescent="0.2"/>
  <cols>
    <col min="1" max="1" width="42.6640625" style="1" customWidth="true"/>
    <col min="2" max="2" width="4.6640625" style="1" customWidth="true"/>
    <col min="3" max="3" width="9.44140625" style="1" customWidth="true"/>
    <col min="4" max="7" width="5.109375" style="1" customWidth="true"/>
    <col min="8" max="61" width="6.33203125" style="1" customWidth="true"/>
    <col min="62" max="67" width="9.109375" style="48"/>
    <col min="68" max="16384" width="9.109375" style="1"/>
  </cols>
  <sheetData>
    <row r="1" ht="21" customHeight="true" x14ac:dyDescent="0.2">
      <c r="A1" s="53" t="s">
        <v>24</v>
      </c>
      <c r="B1" s="54" t="s">
        <v>0</v>
      </c>
      <c r="C1" s="52" t="s">
        <v>11</v>
      </c>
      <c r="D1" s="54" t="s">
        <v>1</v>
      </c>
      <c r="E1" s="54" t="s">
        <v>2</v>
      </c>
      <c r="F1" s="54" t="s">
        <v>3</v>
      </c>
      <c r="G1" s="54" t="s">
        <v>4</v>
      </c>
      <c r="H1" s="51" t="s">
        <v>5</v>
      </c>
      <c r="I1" s="51"/>
      <c r="J1" s="51"/>
      <c r="K1" s="51" t="s">
        <v>6</v>
      </c>
      <c r="L1" s="51"/>
      <c r="M1" s="51"/>
      <c r="N1" s="51" t="s">
        <v>7</v>
      </c>
      <c r="O1" s="51"/>
      <c r="P1" s="51"/>
      <c r="Q1" s="51" t="s">
        <v>8</v>
      </c>
      <c r="R1" s="51"/>
      <c r="S1" s="51"/>
      <c r="T1" s="51" t="s">
        <v>9</v>
      </c>
      <c r="U1" s="51"/>
      <c r="V1" s="51"/>
      <c r="W1" s="51" t="s">
        <v>10</v>
      </c>
      <c r="X1" s="51"/>
      <c r="Y1" s="51"/>
      <c r="Z1" s="51" t="s">
        <v>5</v>
      </c>
      <c r="AA1" s="51"/>
      <c r="AB1" s="51"/>
      <c r="AC1" s="51" t="s">
        <v>6</v>
      </c>
      <c r="AD1" s="51"/>
      <c r="AE1" s="51"/>
      <c r="AF1" s="51" t="s">
        <v>7</v>
      </c>
      <c r="AG1" s="51"/>
      <c r="AH1" s="51"/>
      <c r="AI1" s="51" t="s">
        <v>8</v>
      </c>
      <c r="AJ1" s="51"/>
      <c r="AK1" s="51"/>
      <c r="AL1" s="51" t="s">
        <v>9</v>
      </c>
      <c r="AM1" s="51"/>
      <c r="AN1" s="51"/>
      <c r="AO1" s="51" t="s">
        <v>10</v>
      </c>
      <c r="AP1" s="51"/>
      <c r="AQ1" s="51"/>
      <c r="AR1" s="51" t="s">
        <v>5</v>
      </c>
      <c r="AS1" s="51"/>
      <c r="AT1" s="51"/>
      <c r="AU1" s="51" t="s">
        <v>6</v>
      </c>
      <c r="AV1" s="51"/>
      <c r="AW1" s="51"/>
      <c r="AX1" s="51" t="s">
        <v>7</v>
      </c>
      <c r="AY1" s="51"/>
      <c r="AZ1" s="51"/>
      <c r="BA1" s="51" t="s">
        <v>8</v>
      </c>
      <c r="BB1" s="51"/>
      <c r="BC1" s="51"/>
      <c r="BD1" s="51" t="s">
        <v>9</v>
      </c>
      <c r="BE1" s="51"/>
      <c r="BF1" s="51"/>
      <c r="BG1" s="51" t="s">
        <v>10</v>
      </c>
      <c r="BH1" s="51"/>
      <c r="BI1" s="51"/>
    </row>
    <row r="2" ht="174" customHeight="true" x14ac:dyDescent="0.2">
      <c r="A2" s="53"/>
      <c r="B2" s="54"/>
      <c r="C2" s="52"/>
      <c r="D2" s="54"/>
      <c r="E2" s="54"/>
      <c r="F2" s="54"/>
      <c r="G2" s="54"/>
      <c r="H2" s="39" t="s">
        <v>25</v>
      </c>
      <c r="I2" s="40" t="s">
        <v>18</v>
      </c>
      <c r="J2" s="41" t="s">
        <v>19</v>
      </c>
      <c r="K2" s="39" t="s">
        <v>25</v>
      </c>
      <c r="L2" s="40" t="s">
        <v>18</v>
      </c>
      <c r="M2" s="41" t="s">
        <v>19</v>
      </c>
      <c r="N2" s="39" t="s">
        <v>25</v>
      </c>
      <c r="O2" s="40" t="s">
        <v>18</v>
      </c>
      <c r="P2" s="41" t="s">
        <v>19</v>
      </c>
      <c r="Q2" s="39" t="s">
        <v>25</v>
      </c>
      <c r="R2" s="40" t="s">
        <v>18</v>
      </c>
      <c r="S2" s="41" t="s">
        <v>19</v>
      </c>
      <c r="T2" s="39" t="s">
        <v>25</v>
      </c>
      <c r="U2" s="40" t="s">
        <v>18</v>
      </c>
      <c r="V2" s="41" t="s">
        <v>19</v>
      </c>
      <c r="W2" s="39" t="s">
        <v>25</v>
      </c>
      <c r="X2" s="40" t="s">
        <v>18</v>
      </c>
      <c r="Y2" s="41" t="s">
        <v>19</v>
      </c>
      <c r="Z2" s="42" t="s">
        <v>26</v>
      </c>
      <c r="AA2" s="40" t="s">
        <v>20</v>
      </c>
      <c r="AB2" s="41" t="s">
        <v>21</v>
      </c>
      <c r="AC2" s="42" t="s">
        <v>26</v>
      </c>
      <c r="AD2" s="40" t="s">
        <v>20</v>
      </c>
      <c r="AE2" s="41" t="s">
        <v>21</v>
      </c>
      <c r="AF2" s="42" t="s">
        <v>26</v>
      </c>
      <c r="AG2" s="40" t="s">
        <v>20</v>
      </c>
      <c r="AH2" s="41" t="s">
        <v>21</v>
      </c>
      <c r="AI2" s="42" t="s">
        <v>26</v>
      </c>
      <c r="AJ2" s="40" t="s">
        <v>20</v>
      </c>
      <c r="AK2" s="41" t="s">
        <v>21</v>
      </c>
      <c r="AL2" s="42" t="s">
        <v>26</v>
      </c>
      <c r="AM2" s="40" t="s">
        <v>20</v>
      </c>
      <c r="AN2" s="41" t="s">
        <v>21</v>
      </c>
      <c r="AO2" s="42" t="s">
        <v>26</v>
      </c>
      <c r="AP2" s="40" t="s">
        <v>20</v>
      </c>
      <c r="AQ2" s="41" t="s">
        <v>21</v>
      </c>
      <c r="AR2" s="43" t="s">
        <v>27</v>
      </c>
      <c r="AS2" s="40" t="s">
        <v>22</v>
      </c>
      <c r="AT2" s="41" t="s">
        <v>23</v>
      </c>
      <c r="AU2" s="43" t="s">
        <v>27</v>
      </c>
      <c r="AV2" s="40" t="s">
        <v>22</v>
      </c>
      <c r="AW2" s="41" t="s">
        <v>23</v>
      </c>
      <c r="AX2" s="43" t="s">
        <v>27</v>
      </c>
      <c r="AY2" s="40" t="s">
        <v>22</v>
      </c>
      <c r="AZ2" s="41" t="s">
        <v>23</v>
      </c>
      <c r="BA2" s="43" t="s">
        <v>27</v>
      </c>
      <c r="BB2" s="40" t="s">
        <v>22</v>
      </c>
      <c r="BC2" s="41" t="s">
        <v>23</v>
      </c>
      <c r="BD2" s="43" t="s">
        <v>27</v>
      </c>
      <c r="BE2" s="40" t="s">
        <v>22</v>
      </c>
      <c r="BF2" s="41" t="s">
        <v>23</v>
      </c>
      <c r="BG2" s="43" t="s">
        <v>27</v>
      </c>
      <c r="BH2" s="40" t="s">
        <v>22</v>
      </c>
      <c r="BI2" s="41" t="s">
        <v>23</v>
      </c>
    </row>
    <row r="3" s="48" customFormat="true" ht="24.9" customHeight="true" x14ac:dyDescent="0.25">
      <c r="A3" s="38" t="s">
        <v>15</v>
      </c>
      <c r="B3" s="5"/>
      <c r="C3" s="8"/>
      <c r="D3" s="8"/>
      <c r="E3" s="8"/>
      <c r="F3" s="8"/>
      <c r="G3" s="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="48" customFormat="true" x14ac:dyDescent="0.2">
      <c r="A4" s="49" t="str">
        <f>'Water Data'!A2</f>
        <v>Australia and New Zealand</v>
      </c>
      <c r="B4" s="5">
        <f>'Water Data'!B2</f>
        <v>2019</v>
      </c>
      <c r="C4" s="8">
        <f>'Water Data'!C2</f>
        <v>5366.5069999999996</v>
      </c>
      <c r="D4" s="50">
        <f>IF(ISNUMBER('Water Data'!D2),'Water Data'!D2,"-")</f>
        <v>86.210189819335938</v>
      </c>
      <c r="E4" s="50">
        <f>IF(ISNUMBER('Water Data'!E2),'Water Data'!E2,"-")</f>
        <v>8.4527606964111328</v>
      </c>
      <c r="F4" s="50">
        <f>IF(ISNUMBER('Water Data'!F2),'Water Data'!F2,"-")</f>
        <v>49.411506652832031</v>
      </c>
      <c r="G4" s="50">
        <f>IF(ISNUMBER('Water Data'!G2),'Water Data'!G2,"-")</f>
        <v>42.135711669921875</v>
      </c>
      <c r="H4" s="36" t="str">
        <f>IF(ISNUMBER('Water Data'!H2),IF('Water Data'!H2=-999,"NA",IF('Water Data'!H2&lt;1, "&lt;1", IF('Water Data'!H2&gt;99, "&gt;99", 'Water Data'!H2))),"-")</f>
        <v>&gt;99</v>
      </c>
      <c r="I4" s="36" t="str">
        <f>IF(ISNUMBER('Water Data'!I2),IF('Water Data'!I2=-999,"NA",IF('Water Data'!I2&lt;1, "&lt;1", IF('Water Data'!I2&gt;99, "&gt;99", 'Water Data'!I2))),"-")</f>
        <v>&lt;1</v>
      </c>
      <c r="J4" s="36" t="str">
        <f>IF(ISNUMBER('Water Data'!J2),IF('Water Data'!J2=-999,"NA",IF('Water Data'!J2&lt;1, "&lt;1", IF('Water Data'!J2&gt;99, "&gt;99", 'Water Data'!J2))),"-")</f>
        <v>&lt;1</v>
      </c>
      <c r="K4" s="36" t="str">
        <f>IF(ISNUMBER('Water Data'!K2),IF('Water Data'!K2=-999,"NA",IF('Water Data'!K2&lt;1, "&lt;1", IF('Water Data'!K2&gt;99, "&gt;99", 'Water Data'!K2))),"-")</f>
        <v>-</v>
      </c>
      <c r="L4" s="36" t="str">
        <f>IF(ISNUMBER('Water Data'!L2),IF('Water Data'!L2=-999,"NA",IF('Water Data'!L2&lt;1, "&lt;1", IF('Water Data'!L2&gt;99, "&gt;99", 'Water Data'!L2))),"-")</f>
        <v>-</v>
      </c>
      <c r="M4" s="36" t="str">
        <f>IF(ISNUMBER('Water Data'!M2),IF('Water Data'!M2=-999,"NA",IF('Water Data'!M2&lt;1, "&lt;1", IF('Water Data'!M2&gt;99, "&gt;99", 'Water Data'!M2))),"-")</f>
        <v>-</v>
      </c>
      <c r="N4" s="36" t="str">
        <f>IF(ISNUMBER('Water Data'!N2),IF('Water Data'!N2=-999,"NA",IF('Water Data'!N2&lt;1, "&lt;1", IF('Water Data'!N2&gt;99, "&gt;99", 'Water Data'!N2))),"-")</f>
        <v>-</v>
      </c>
      <c r="O4" s="36" t="str">
        <f>IF(ISNUMBER('Water Data'!O2),IF('Water Data'!O2=-999,"NA",IF('Water Data'!O2&lt;1, "&lt;1", IF('Water Data'!O2&gt;99, "&gt;99", 'Water Data'!O2))),"-")</f>
        <v>-</v>
      </c>
      <c r="P4" s="36" t="str">
        <f>IF(ISNUMBER('Water Data'!P2),IF('Water Data'!P2=-999,"NA",IF('Water Data'!P2&lt;1, "&lt;1", IF('Water Data'!P2&gt;99, "&gt;99", 'Water Data'!P2))),"-")</f>
        <v>-</v>
      </c>
      <c r="Q4" s="36" t="str">
        <f>IF(ISNUMBER('Water Data'!Q2),IF('Water Data'!Q2=-999,"NA",IF('Water Data'!Q2&lt;1, "&lt;1", IF('Water Data'!Q2&gt;99, "&gt;99", 'Water Data'!Q2))),"-")</f>
        <v>-</v>
      </c>
      <c r="R4" s="36" t="str">
        <f>IF(ISNUMBER('Water Data'!R2),IF('Water Data'!R2=-999,"NA",IF('Water Data'!R2&lt;1, "&lt;1", IF('Water Data'!R2&gt;99, "&gt;99", 'Water Data'!R2))),"-")</f>
        <v>-</v>
      </c>
      <c r="S4" s="36" t="str">
        <f>IF(ISNUMBER('Water Data'!S2),IF('Water Data'!S2=-999,"NA",IF('Water Data'!S2&lt;1, "&lt;1", IF('Water Data'!S2&gt;99, "&gt;99", 'Water Data'!S2))),"-")</f>
        <v>-</v>
      </c>
      <c r="T4" s="36" t="str">
        <f>IF(ISNUMBER('Water Data'!T2),IF('Water Data'!T2=-999,"NA",IF('Water Data'!T2&lt;1, "&lt;1", IF('Water Data'!T2&gt;99, "&gt;99", 'Water Data'!T2))),"-")</f>
        <v>&gt;99</v>
      </c>
      <c r="U4" s="36" t="str">
        <f>IF(ISNUMBER('Water Data'!U2),IF('Water Data'!U2=-999,"NA",IF('Water Data'!U2&lt;1, "&lt;1", IF('Water Data'!U2&gt;99, "&gt;99", 'Water Data'!U2))),"-")</f>
        <v>&lt;1</v>
      </c>
      <c r="V4" s="36" t="str">
        <f>IF(ISNUMBER('Water Data'!V2),IF('Water Data'!V2=-999,"NA",IF('Water Data'!V2&lt;1, "&lt;1", IF('Water Data'!V2&gt;99, "&gt;99", 'Water Data'!V2))),"-")</f>
        <v>&lt;1</v>
      </c>
      <c r="W4" s="36" t="str">
        <f>IF(ISNUMBER('Water Data'!W2),IF('Water Data'!W2=-999,"NA",IF('Water Data'!W2&lt;1, "&lt;1", IF('Water Data'!W2&gt;99, "&gt;99", 'Water Data'!W2))),"-")</f>
        <v>&gt;99</v>
      </c>
      <c r="X4" s="36" t="str">
        <f>IF(ISNUMBER('Water Data'!X2),IF('Water Data'!X2=-999,"NA",IF('Water Data'!X2&lt;1, "&lt;1", IF('Water Data'!X2&gt;99, "&gt;99", 'Water Data'!X2))),"-")</f>
        <v>&lt;1</v>
      </c>
      <c r="Y4" s="36" t="str">
        <f>IF(ISNUMBER('Water Data'!Y2),IF('Water Data'!Y2=-999,"NA",IF('Water Data'!Y2&lt;1, "&lt;1", IF('Water Data'!Y2&gt;99, "&gt;99", 'Water Data'!Y2))),"-")</f>
        <v>&lt;1</v>
      </c>
      <c r="Z4" s="36" t="str">
        <f>IF(ISNUMBER('Sanitation Data'!H2),IF('Sanitation Data'!H2=-999,"NA",IF('Sanitation Data'!H2&lt;1, "&lt;1", IF('Sanitation Data'!H2&gt;99, "&gt;99", 'Sanitation Data'!H2))),"-")</f>
        <v>&gt;99</v>
      </c>
      <c r="AA4" s="36" t="str">
        <f>IF(ISNUMBER('Sanitation Data'!I2),IF('Sanitation Data'!I2=-999,"NA",IF('Sanitation Data'!I2&lt;1, "&lt;1", IF('Sanitation Data'!I2&gt;99, "&gt;99", 'Sanitation Data'!I2))),"-")</f>
        <v>&lt;1</v>
      </c>
      <c r="AB4" s="36" t="str">
        <f>IF(ISNUMBER('Sanitation Data'!J2),IF('Sanitation Data'!J2=-999,"NA",IF('Sanitation Data'!J2&lt;1, "&lt;1", IF('Sanitation Data'!J2&gt;99, "&gt;99", 'Sanitation Data'!J2))),"-")</f>
        <v>&lt;1</v>
      </c>
      <c r="AC4" s="36" t="str">
        <f>IF(ISNUMBER('Sanitation Data'!K2),IF('Sanitation Data'!K2=-999,"NA",IF('Sanitation Data'!K2&lt;1, "&lt;1", IF('Sanitation Data'!K2&gt;99, "&gt;99", 'Sanitation Data'!K2))),"-")</f>
        <v>-</v>
      </c>
      <c r="AD4" s="36" t="str">
        <f>IF(ISNUMBER('Sanitation Data'!L2),IF('Sanitation Data'!L2=-999,"NA",IF('Sanitation Data'!L2&lt;1, "&lt;1", IF('Sanitation Data'!L2&gt;99, "&gt;99", 'Sanitation Data'!L2))),"-")</f>
        <v>-</v>
      </c>
      <c r="AE4" s="36" t="str">
        <f>IF(ISNUMBER('Sanitation Data'!M2),IF('Sanitation Data'!M2=-999,"NA",IF('Sanitation Data'!M2&lt;1, "&lt;1", IF('Sanitation Data'!M2&gt;99, "&gt;99", 'Sanitation Data'!M2))),"-")</f>
        <v>-</v>
      </c>
      <c r="AF4" s="36" t="str">
        <f>IF(ISNUMBER('Sanitation Data'!N2),IF('Sanitation Data'!N2=-999,"NA",IF('Sanitation Data'!N2&lt;1, "&lt;1", IF('Sanitation Data'!N2&gt;99, "&gt;99", 'Sanitation Data'!N2))),"-")</f>
        <v>-</v>
      </c>
      <c r="AG4" s="36" t="str">
        <f>IF(ISNUMBER('Sanitation Data'!O2),IF('Sanitation Data'!O2=-999,"NA",IF('Sanitation Data'!O2&lt;1, "&lt;1", IF('Sanitation Data'!O2&gt;99, "&gt;99", 'Sanitation Data'!O2))),"-")</f>
        <v>-</v>
      </c>
      <c r="AH4" s="36" t="str">
        <f>IF(ISNUMBER('Sanitation Data'!P2),IF('Sanitation Data'!P2=-999,"NA",IF('Sanitation Data'!P2&lt;1, "&lt;1", IF('Sanitation Data'!P2&gt;99, "&gt;99", 'Sanitation Data'!P2))),"-")</f>
        <v>-</v>
      </c>
      <c r="AI4" s="36" t="str">
        <f>IF(ISNUMBER('Sanitation Data'!Q2),IF('Sanitation Data'!Q2=-999,"NA",IF('Sanitation Data'!Q2&lt;1, "&lt;1", IF('Sanitation Data'!Q2&gt;99, "&gt;99", 'Sanitation Data'!Q2))),"-")</f>
        <v>-</v>
      </c>
      <c r="AJ4" s="36" t="str">
        <f>IF(ISNUMBER('Sanitation Data'!R2),IF('Sanitation Data'!R2=-999,"NA",IF('Sanitation Data'!R2&lt;1, "&lt;1", IF('Sanitation Data'!R2&gt;99, "&gt;99", 'Sanitation Data'!R2))),"-")</f>
        <v>-</v>
      </c>
      <c r="AK4" s="36" t="str">
        <f>IF(ISNUMBER('Sanitation Data'!S2),IF('Sanitation Data'!S2=-999,"NA",IF('Sanitation Data'!S2&lt;1, "&lt;1", IF('Sanitation Data'!S2&gt;99, "&gt;99", 'Sanitation Data'!S2))),"-")</f>
        <v>-</v>
      </c>
      <c r="AL4" s="36" t="str">
        <f>IF(ISNUMBER('Sanitation Data'!T2),IF('Sanitation Data'!T2=-999,"NA",IF('Sanitation Data'!T2&lt;1, "&lt;1", IF('Sanitation Data'!T2&gt;99, "&gt;99", 'Sanitation Data'!T2))),"-")</f>
        <v>&gt;99</v>
      </c>
      <c r="AM4" s="36" t="str">
        <f>IF(ISNUMBER('Sanitation Data'!U2),IF('Sanitation Data'!U2=-999,"NA",IF('Sanitation Data'!U2&lt;1, "&lt;1", IF('Sanitation Data'!U2&gt;99, "&gt;99", 'Sanitation Data'!U2))),"-")</f>
        <v>&lt;1</v>
      </c>
      <c r="AN4" s="36" t="str">
        <f>IF(ISNUMBER('Sanitation Data'!V2),IF('Sanitation Data'!V2=-999,"NA",IF('Sanitation Data'!V2&lt;1, "&lt;1", IF('Sanitation Data'!V2&gt;99, "&gt;99", 'Sanitation Data'!V2))),"-")</f>
        <v>&lt;1</v>
      </c>
      <c r="AO4" s="36" t="str">
        <f>IF(ISNUMBER('Sanitation Data'!W2),IF('Sanitation Data'!W2=-999,"NA",IF('Sanitation Data'!W2&lt;1, "&lt;1", IF('Sanitation Data'!W2&gt;99, "&gt;99", 'Sanitation Data'!W2))),"-")</f>
        <v>&gt;99</v>
      </c>
      <c r="AP4" s="36" t="str">
        <f>IF(ISNUMBER('Sanitation Data'!X2),IF('Sanitation Data'!X2=-999,"NA",IF('Sanitation Data'!X2&lt;1, "&lt;1", IF('Sanitation Data'!X2&gt;99, "&gt;99", 'Sanitation Data'!X2))),"-")</f>
        <v>&lt;1</v>
      </c>
      <c r="AQ4" s="36" t="str">
        <f>IF(ISNUMBER('Sanitation Data'!Y2),IF('Sanitation Data'!Y2=-999,"NA",IF('Sanitation Data'!Y2&lt;1, "&lt;1", IF('Sanitation Data'!Y2&gt;99, "&gt;99", 'Sanitation Data'!Y2))),"-")</f>
        <v>&lt;1</v>
      </c>
      <c r="AR4" s="36" t="str">
        <f>IF(ISNUMBER('Hygiene Data'!H2),IF('Hygiene Data'!H2=-999,"NA",IF('Hygiene Data'!H2&lt;1, "&lt;1", IF('Hygiene Data'!H2&gt;99, "&gt;99", 'Hygiene Data'!H2))),"-")</f>
        <v>&gt;99</v>
      </c>
      <c r="AS4" s="36" t="str">
        <f>IF(ISNUMBER('Hygiene Data'!I2),IF('Hygiene Data'!I2=-999,"NA",IF('Hygiene Data'!I2&lt;1, "&lt;1", IF('Hygiene Data'!I2&gt;99, "&gt;99", 'Hygiene Data'!I2))),"-")</f>
        <v>&lt;1</v>
      </c>
      <c r="AT4" s="36" t="str">
        <f>IF(ISNUMBER('Hygiene Data'!J2),IF('Hygiene Data'!J2=-999,"NA",IF('Hygiene Data'!J2&lt;1, "&lt;1", IF('Hygiene Data'!J2&gt;99, "&gt;99", 'Hygiene Data'!J2))),"-")</f>
        <v>&lt;1</v>
      </c>
      <c r="AU4" s="36" t="str">
        <f>IF(ISNUMBER('Hygiene Data'!K2),IF('Hygiene Data'!K2=-999,"NA",IF('Hygiene Data'!K2&lt;1, "&lt;1", IF('Hygiene Data'!K2&gt;99, "&gt;99", 'Hygiene Data'!K2))),"-")</f>
        <v>-</v>
      </c>
      <c r="AV4" s="36" t="str">
        <f>IF(ISNUMBER('Hygiene Data'!L2),IF('Hygiene Data'!L2=-999,"NA",IF('Hygiene Data'!L2&lt;1, "&lt;1", IF('Hygiene Data'!L2&gt;99, "&gt;99", 'Hygiene Data'!L2))),"-")</f>
        <v>-</v>
      </c>
      <c r="AW4" s="36" t="str">
        <f>IF(ISNUMBER('Hygiene Data'!M2),IF('Hygiene Data'!M2=-999,"NA",IF('Hygiene Data'!M2&lt;1, "&lt;1", IF('Hygiene Data'!M2&gt;99, "&gt;99", 'Hygiene Data'!M2))),"-")</f>
        <v>-</v>
      </c>
      <c r="AX4" s="36" t="str">
        <f>IF(ISNUMBER('Hygiene Data'!N2),IF('Hygiene Data'!N2=-999,"NA",IF('Hygiene Data'!N2&lt;1, "&lt;1", IF('Hygiene Data'!N2&gt;99, "&gt;99", 'Hygiene Data'!N2))),"-")</f>
        <v>-</v>
      </c>
      <c r="AY4" s="36" t="str">
        <f>IF(ISNUMBER('Hygiene Data'!O2),IF('Hygiene Data'!O2=-999,"NA",IF('Hygiene Data'!O2&lt;1, "&lt;1", IF('Hygiene Data'!O2&gt;99, "&gt;99", 'Hygiene Data'!O2))),"-")</f>
        <v>-</v>
      </c>
      <c r="AZ4" s="36" t="str">
        <f>IF(ISNUMBER('Hygiene Data'!P2),IF('Hygiene Data'!P2=-999,"NA",IF('Hygiene Data'!P2&lt;1, "&lt;1", IF('Hygiene Data'!P2&gt;99, "&gt;99", 'Hygiene Data'!P2))),"-")</f>
        <v>-</v>
      </c>
      <c r="BA4" s="36" t="str">
        <f>IF(ISNUMBER('Hygiene Data'!Q2),IF('Hygiene Data'!Q2=-999,"NA",IF('Hygiene Data'!Q2&lt;1, "&lt;1", IF('Hygiene Data'!Q2&gt;99, "&gt;99", 'Hygiene Data'!Q2))),"-")</f>
        <v>-</v>
      </c>
      <c r="BB4" s="36" t="str">
        <f>IF(ISNUMBER('Hygiene Data'!R2),IF('Hygiene Data'!R2=-999,"NA",IF('Hygiene Data'!R2&lt;1, "&lt;1", IF('Hygiene Data'!R2&gt;99, "&gt;99", 'Hygiene Data'!R2))),"-")</f>
        <v>-</v>
      </c>
      <c r="BC4" s="36" t="str">
        <f>IF(ISNUMBER('Hygiene Data'!S2),IF('Hygiene Data'!S2=-999,"NA",IF('Hygiene Data'!S2&lt;1, "&lt;1", IF('Hygiene Data'!S2&gt;99, "&gt;99", 'Hygiene Data'!S2))),"-")</f>
        <v>-</v>
      </c>
      <c r="BD4" s="36" t="str">
        <f>IF(ISNUMBER('Hygiene Data'!T2),IF('Hygiene Data'!T2=-999,"NA",IF('Hygiene Data'!T2&lt;1, "&lt;1", IF('Hygiene Data'!T2&gt;99, "&gt;99", 'Hygiene Data'!T2))),"-")</f>
        <v>&gt;99</v>
      </c>
      <c r="BE4" s="36" t="str">
        <f>IF(ISNUMBER('Hygiene Data'!U2),IF('Hygiene Data'!U2=-999,"NA",IF('Hygiene Data'!U2&lt;1, "&lt;1", IF('Hygiene Data'!U2&gt;99, "&gt;99", 'Hygiene Data'!U2))),"-")</f>
        <v>&lt;1</v>
      </c>
      <c r="BF4" s="36" t="str">
        <f>IF(ISNUMBER('Hygiene Data'!V2),IF('Hygiene Data'!V2=-999,"NA",IF('Hygiene Data'!V2&lt;1, "&lt;1", IF('Hygiene Data'!V2&gt;99, "&gt;99", 'Hygiene Data'!V2))),"-")</f>
        <v>&lt;1</v>
      </c>
      <c r="BG4" s="36" t="str">
        <f>IF(ISNUMBER('Hygiene Data'!W2),IF('Hygiene Data'!W2=-999,"NA",IF('Hygiene Data'!W2&lt;1, "&lt;1", IF('Hygiene Data'!W2&gt;99, "&gt;99", 'Hygiene Data'!W2))),"-")</f>
        <v>&gt;99</v>
      </c>
      <c r="BH4" s="36" t="str">
        <f>IF(ISNUMBER('Hygiene Data'!X2),IF('Hygiene Data'!X2=-999,"NA",IF('Hygiene Data'!X2&lt;1, "&lt;1", IF('Hygiene Data'!X2&gt;99, "&gt;99", 'Hygiene Data'!X2))),"-")</f>
        <v>&lt;1</v>
      </c>
      <c r="BI4" s="36" t="str">
        <f>IF(ISNUMBER('Hygiene Data'!Y2),IF('Hygiene Data'!Y2=-999,"NA",IF('Hygiene Data'!Y2&lt;1, "&lt;1", IF('Hygiene Data'!Y2&gt;99, "&gt;99", 'Hygiene Data'!Y2))),"-")</f>
        <v>&lt;1</v>
      </c>
    </row>
    <row r="5" s="48" customFormat="true" x14ac:dyDescent="0.2">
      <c r="A5" s="49" t="str">
        <f>'Water Data'!A3</f>
        <v>Central and Southern Asia</v>
      </c>
      <c r="B5" s="5">
        <f>'Water Data'!B3</f>
        <v>2019</v>
      </c>
      <c r="C5" s="8">
        <f>'Water Data'!C3</f>
        <v>549888.49199999997</v>
      </c>
      <c r="D5" s="50">
        <f>IF(ISNUMBER('Water Data'!D3),'Water Data'!D3,"-")</f>
        <v>36.105484008789063</v>
      </c>
      <c r="E5" s="50">
        <f>IF(ISNUMBER('Water Data'!E3),'Water Data'!E3,"-")</f>
        <v>18.758176803588867</v>
      </c>
      <c r="F5" s="50">
        <f>IF(ISNUMBER('Water Data'!F3),'Water Data'!F3,"-")</f>
        <v>34.173011779785156</v>
      </c>
      <c r="G5" s="50">
        <f>IF(ISNUMBER('Water Data'!G3),'Water Data'!G3,"-")</f>
        <v>47.068813323974609</v>
      </c>
      <c r="H5" s="36">
        <f>IF(ISNUMBER('Water Data'!H3),IF('Water Data'!H3=-999,"NA",IF('Water Data'!H3&lt;1, "&lt;1", IF('Water Data'!H3&gt;99, "&gt;99", 'Water Data'!H3))),"-")</f>
        <v>67.661018371582031</v>
      </c>
      <c r="I5" s="36">
        <f>IF(ISNUMBER('Water Data'!I3),IF('Water Data'!I3=-999,"NA",IF('Water Data'!I3&lt;1, "&lt;1", IF('Water Data'!I3&gt;99, "&gt;99", 'Water Data'!I3))),"-")</f>
        <v>21.696922302246094</v>
      </c>
      <c r="J5" s="36">
        <f>IF(ISNUMBER('Water Data'!J3),IF('Water Data'!J3=-999,"NA",IF('Water Data'!J3&lt;1, "&lt;1", IF('Water Data'!J3&gt;99, "&gt;99", 'Water Data'!J3))),"-")</f>
        <v>10.642062187194824</v>
      </c>
      <c r="K5" s="36">
        <f>IF(ISNUMBER('Water Data'!K3),IF('Water Data'!K3=-999,"NA",IF('Water Data'!K3&lt;1, "&lt;1", IF('Water Data'!K3&gt;99, "&gt;99", 'Water Data'!K3))),"-")</f>
        <v>73.950660705566406</v>
      </c>
      <c r="L5" s="36">
        <f>IF(ISNUMBER('Water Data'!L3),IF('Water Data'!L3=-999,"NA",IF('Water Data'!L3&lt;1, "&lt;1", IF('Water Data'!L3&gt;99, "&gt;99", 'Water Data'!L3))),"-")</f>
        <v>18.104507446289063</v>
      </c>
      <c r="M5" s="36">
        <f>IF(ISNUMBER('Water Data'!M3),IF('Water Data'!M3=-999,"NA",IF('Water Data'!M3&lt;1, "&lt;1", IF('Water Data'!M3&gt;99, "&gt;99", 'Water Data'!M3))),"-")</f>
        <v>7.9448318481445313</v>
      </c>
      <c r="N5" s="36">
        <f>IF(ISNUMBER('Water Data'!N3),IF('Water Data'!N3=-999,"NA",IF('Water Data'!N3&lt;1, "&lt;1", IF('Water Data'!N3&gt;99, "&gt;99", 'Water Data'!N3))),"-")</f>
        <v>69.203125</v>
      </c>
      <c r="O5" s="36">
        <f>IF(ISNUMBER('Water Data'!O3),IF('Water Data'!O3=-999,"NA",IF('Water Data'!O3&lt;1, "&lt;1", IF('Water Data'!O3&gt;99, "&gt;99", 'Water Data'!O3))),"-")</f>
        <v>19.163497924804688</v>
      </c>
      <c r="P5" s="36">
        <f>IF(ISNUMBER('Water Data'!P3),IF('Water Data'!P3=-999,"NA",IF('Water Data'!P3&lt;1, "&lt;1", IF('Water Data'!P3&gt;99, "&gt;99", 'Water Data'!P3))),"-")</f>
        <v>11.63337516784668</v>
      </c>
      <c r="Q5" s="36" t="str">
        <f>IF(ISNUMBER('Water Data'!Q3),IF('Water Data'!Q3=-999,"NA",IF('Water Data'!Q3&lt;1, "&lt;1", IF('Water Data'!Q3&gt;99, "&gt;99", 'Water Data'!Q3))),"-")</f>
        <v>-</v>
      </c>
      <c r="R5" s="36" t="str">
        <f>IF(ISNUMBER('Water Data'!R3),IF('Water Data'!R3=-999,"NA",IF('Water Data'!R3&lt;1, "&lt;1", IF('Water Data'!R3&gt;99, "&gt;99", 'Water Data'!R3))),"-")</f>
        <v>-</v>
      </c>
      <c r="S5" s="36" t="str">
        <f>IF(ISNUMBER('Water Data'!S3),IF('Water Data'!S3=-999,"NA",IF('Water Data'!S3&lt;1, "&lt;1", IF('Water Data'!S3&gt;99, "&gt;99", 'Water Data'!S3))),"-")</f>
        <v>-</v>
      </c>
      <c r="T5" s="36">
        <f>IF(ISNUMBER('Water Data'!T3),IF('Water Data'!T3=-999,"NA",IF('Water Data'!T3&lt;1, "&lt;1", IF('Water Data'!T3&gt;99, "&gt;99", 'Water Data'!T3))),"-")</f>
        <v>65.484176635742188</v>
      </c>
      <c r="U5" s="36">
        <f>IF(ISNUMBER('Water Data'!U3),IF('Water Data'!U3=-999,"NA",IF('Water Data'!U3&lt;1, "&lt;1", IF('Water Data'!U3&gt;99, "&gt;99", 'Water Data'!U3))),"-")</f>
        <v>21.781158447265625</v>
      </c>
      <c r="V5" s="36">
        <f>IF(ISNUMBER('Water Data'!V3),IF('Water Data'!V3=-999,"NA",IF('Water Data'!V3&lt;1, "&lt;1", IF('Water Data'!V3&gt;99, "&gt;99", 'Water Data'!V3))),"-")</f>
        <v>12.734668731689453</v>
      </c>
      <c r="W5" s="36">
        <f>IF(ISNUMBER('Water Data'!W3),IF('Water Data'!W3=-999,"NA",IF('Water Data'!W3&lt;1, "&lt;1", IF('Water Data'!W3&gt;99, "&gt;99", 'Water Data'!W3))),"-")</f>
        <v>78.025459289550781</v>
      </c>
      <c r="X5" s="36">
        <f>IF(ISNUMBER('Water Data'!X3),IF('Water Data'!X3=-999,"NA",IF('Water Data'!X3&lt;1, "&lt;1", IF('Water Data'!X3&gt;99, "&gt;99", 'Water Data'!X3))),"-")</f>
        <v>15.099922180175781</v>
      </c>
      <c r="Y5" s="36">
        <f>IF(ISNUMBER('Water Data'!Y3),IF('Water Data'!Y3=-999,"NA",IF('Water Data'!Y3&lt;1, "&lt;1", IF('Water Data'!Y3&gt;99, "&gt;99", 'Water Data'!Y3))),"-")</f>
        <v>6.8746213912963867</v>
      </c>
      <c r="Z5" s="36">
        <f>IF(ISNUMBER('Sanitation Data'!H3),IF('Sanitation Data'!H3=-999,"NA",IF('Sanitation Data'!H3&lt;1, "&lt;1", IF('Sanitation Data'!H3&gt;99, "&gt;99", 'Sanitation Data'!H3))),"-")</f>
        <v>63.679836273193359</v>
      </c>
      <c r="AA5" s="36">
        <f>IF(ISNUMBER('Sanitation Data'!I3),IF('Sanitation Data'!I3=-999,"NA",IF('Sanitation Data'!I3&lt;1, "&lt;1", IF('Sanitation Data'!I3&gt;99, "&gt;99", 'Sanitation Data'!I3))),"-")</f>
        <v>20.15008544921875</v>
      </c>
      <c r="AB5" s="36">
        <f>IF(ISNUMBER('Sanitation Data'!J3),IF('Sanitation Data'!J3=-999,"NA",IF('Sanitation Data'!J3&lt;1, "&lt;1", IF('Sanitation Data'!J3&gt;99, "&gt;99", 'Sanitation Data'!J3))),"-")</f>
        <v>16.170074462890625</v>
      </c>
      <c r="AC5" s="36">
        <f>IF(ISNUMBER('Sanitation Data'!K3),IF('Sanitation Data'!K3=-999,"NA",IF('Sanitation Data'!K3&lt;1, "&lt;1", IF('Sanitation Data'!K3&gt;99, "&gt;99", 'Sanitation Data'!K3))),"-")</f>
        <v>68.334197998046875</v>
      </c>
      <c r="AD5" s="36">
        <f>IF(ISNUMBER('Sanitation Data'!L3),IF('Sanitation Data'!L3=-999,"NA",IF('Sanitation Data'!L3&lt;1, "&lt;1", IF('Sanitation Data'!L3&gt;99, "&gt;99", 'Sanitation Data'!L3))),"-")</f>
        <v>18.19281005859375</v>
      </c>
      <c r="AE5" s="36">
        <f>IF(ISNUMBER('Sanitation Data'!M3),IF('Sanitation Data'!M3=-999,"NA",IF('Sanitation Data'!M3&lt;1, "&lt;1", IF('Sanitation Data'!M3&gt;99, "&gt;99", 'Sanitation Data'!M3))),"-")</f>
        <v>13.472991943359375</v>
      </c>
      <c r="AF5" s="36">
        <f>IF(ISNUMBER('Sanitation Data'!N3),IF('Sanitation Data'!N3=-999,"NA",IF('Sanitation Data'!N3&lt;1, "&lt;1", IF('Sanitation Data'!N3&gt;99, "&gt;99", 'Sanitation Data'!N3))),"-")</f>
        <v>61.506282806396484</v>
      </c>
      <c r="AG5" s="36">
        <f>IF(ISNUMBER('Sanitation Data'!O3),IF('Sanitation Data'!O3=-999,"NA",IF('Sanitation Data'!O3&lt;1, "&lt;1", IF('Sanitation Data'!O3&gt;99, "&gt;99", 'Sanitation Data'!O3))),"-")</f>
        <v>20.299346923828125</v>
      </c>
      <c r="AH5" s="36">
        <f>IF(ISNUMBER('Sanitation Data'!P3),IF('Sanitation Data'!P3=-999,"NA",IF('Sanitation Data'!P3&lt;1, "&lt;1", IF('Sanitation Data'!P3&gt;99, "&gt;99", 'Sanitation Data'!P3))),"-")</f>
        <v>18.194374084472656</v>
      </c>
      <c r="AI5" s="36" t="str">
        <f>IF(ISNUMBER('Sanitation Data'!Q3),IF('Sanitation Data'!Q3=-999,"NA",IF('Sanitation Data'!Q3&lt;1, "&lt;1", IF('Sanitation Data'!Q3&gt;99, "&gt;99", 'Sanitation Data'!Q3))),"-")</f>
        <v>-</v>
      </c>
      <c r="AJ5" s="36" t="str">
        <f>IF(ISNUMBER('Sanitation Data'!R3),IF('Sanitation Data'!R3=-999,"NA",IF('Sanitation Data'!R3&lt;1, "&lt;1", IF('Sanitation Data'!R3&gt;99, "&gt;99", 'Sanitation Data'!R3))),"-")</f>
        <v>-</v>
      </c>
      <c r="AK5" s="36" t="str">
        <f>IF(ISNUMBER('Sanitation Data'!S3),IF('Sanitation Data'!S3=-999,"NA",IF('Sanitation Data'!S3&lt;1, "&lt;1", IF('Sanitation Data'!S3&gt;99, "&gt;99", 'Sanitation Data'!S3))),"-")</f>
        <v>-</v>
      </c>
      <c r="AL5" s="36">
        <f>IF(ISNUMBER('Sanitation Data'!T3),IF('Sanitation Data'!T3=-999,"NA",IF('Sanitation Data'!T3&lt;1, "&lt;1", IF('Sanitation Data'!T3&gt;99, "&gt;99", 'Sanitation Data'!T3))),"-")</f>
        <v>61.635440826416016</v>
      </c>
      <c r="AM5" s="36">
        <f>IF(ISNUMBER('Sanitation Data'!U3),IF('Sanitation Data'!U3=-999,"NA",IF('Sanitation Data'!U3&lt;1, "&lt;1", IF('Sanitation Data'!U3&gt;99, "&gt;99", 'Sanitation Data'!U3))),"-")</f>
        <v>20.11077880859375</v>
      </c>
      <c r="AN5" s="36">
        <f>IF(ISNUMBER('Sanitation Data'!V3),IF('Sanitation Data'!V3=-999,"NA",IF('Sanitation Data'!V3&lt;1, "&lt;1", IF('Sanitation Data'!V3&gt;99, "&gt;99", 'Sanitation Data'!V3))),"-")</f>
        <v>18.253778457641602</v>
      </c>
      <c r="AO5" s="36">
        <f>IF(ISNUMBER('Sanitation Data'!W3),IF('Sanitation Data'!W3=-999,"NA",IF('Sanitation Data'!W3&lt;1, "&lt;1", IF('Sanitation Data'!W3&gt;99, "&gt;99", 'Sanitation Data'!W3))),"-")</f>
        <v>71.696807861328125</v>
      </c>
      <c r="AP5" s="36">
        <f>IF(ISNUMBER('Sanitation Data'!X3),IF('Sanitation Data'!X3=-999,"NA",IF('Sanitation Data'!X3&lt;1, "&lt;1", IF('Sanitation Data'!X3&gt;99, "&gt;99", 'Sanitation Data'!X3))),"-")</f>
        <v>13.914360046386719</v>
      </c>
      <c r="AQ5" s="36">
        <f>IF(ISNUMBER('Sanitation Data'!Y3),IF('Sanitation Data'!Y3=-999,"NA",IF('Sanitation Data'!Y3&lt;1, "&lt;1", IF('Sanitation Data'!Y3&gt;99, "&gt;99", 'Sanitation Data'!Y3))),"-")</f>
        <v>14.388834953308105</v>
      </c>
      <c r="AR5" s="36">
        <f>IF(ISNUMBER('Hygiene Data'!H3),IF('Hygiene Data'!H3=-999,"NA",IF('Hygiene Data'!H3&lt;1, "&lt;1", IF('Hygiene Data'!H3&gt;99, "&gt;99", 'Hygiene Data'!H3))),"-")</f>
        <v>52.056606292724609</v>
      </c>
      <c r="AS5" s="36">
        <f>IF(ISNUMBER('Hygiene Data'!I3),IF('Hygiene Data'!I3=-999,"NA",IF('Hygiene Data'!I3&lt;1, "&lt;1", IF('Hygiene Data'!I3&gt;99, "&gt;99", 'Hygiene Data'!I3))),"-")</f>
        <v>25.134193420410156</v>
      </c>
      <c r="AT5" s="36">
        <f>IF(ISNUMBER('Hygiene Data'!J3),IF('Hygiene Data'!J3=-999,"NA",IF('Hygiene Data'!J3&lt;1, "&lt;1", IF('Hygiene Data'!J3&gt;99, "&gt;99", 'Hygiene Data'!J3))),"-")</f>
        <v>22.809200286865234</v>
      </c>
      <c r="AU5" s="36">
        <f>IF(ISNUMBER('Hygiene Data'!K3),IF('Hygiene Data'!K3=-999,"NA",IF('Hygiene Data'!K3&lt;1, "&lt;1", IF('Hygiene Data'!K3&gt;99, "&gt;99", 'Hygiene Data'!K3))),"-")</f>
        <v>56.300697326660156</v>
      </c>
      <c r="AV5" s="36">
        <f>IF(ISNUMBER('Hygiene Data'!L3),IF('Hygiene Data'!L3=-999,"NA",IF('Hygiene Data'!L3&lt;1, "&lt;1", IF('Hygiene Data'!L3&gt;99, "&gt;99", 'Hygiene Data'!L3))),"-")</f>
        <v>28.607040405273438</v>
      </c>
      <c r="AW5" s="36">
        <f>IF(ISNUMBER('Hygiene Data'!M3),IF('Hygiene Data'!M3=-999,"NA",IF('Hygiene Data'!M3&lt;1, "&lt;1", IF('Hygiene Data'!M3&gt;99, "&gt;99", 'Hygiene Data'!M3))),"-")</f>
        <v>15.092264175415039</v>
      </c>
      <c r="AX5" s="36">
        <f>IF(ISNUMBER('Hygiene Data'!N3),IF('Hygiene Data'!N3=-999,"NA",IF('Hygiene Data'!N3&lt;1, "&lt;1", IF('Hygiene Data'!N3&gt;99, "&gt;99", 'Hygiene Data'!N3))),"-")</f>
        <v>51.624992370605469</v>
      </c>
      <c r="AY5" s="36">
        <f>IF(ISNUMBER('Hygiene Data'!O3),IF('Hygiene Data'!O3=-999,"NA",IF('Hygiene Data'!O3&lt;1, "&lt;1", IF('Hygiene Data'!O3&gt;99, "&gt;99", 'Hygiene Data'!O3))),"-")</f>
        <v>24.013671875</v>
      </c>
      <c r="AZ5" s="36">
        <f>IF(ISNUMBER('Hygiene Data'!P3),IF('Hygiene Data'!P3=-999,"NA",IF('Hygiene Data'!P3&lt;1, "&lt;1", IF('Hygiene Data'!P3&gt;99, "&gt;99", 'Hygiene Data'!P3))),"-")</f>
        <v>24.361337661743164</v>
      </c>
      <c r="BA5" s="36" t="str">
        <f>IF(ISNUMBER('Hygiene Data'!Q3),IF('Hygiene Data'!Q3=-999,"NA",IF('Hygiene Data'!Q3&lt;1, "&lt;1", IF('Hygiene Data'!Q3&gt;99, "&gt;99", 'Hygiene Data'!Q3))),"-")</f>
        <v>-</v>
      </c>
      <c r="BB5" s="36" t="str">
        <f>IF(ISNUMBER('Hygiene Data'!R3),IF('Hygiene Data'!R3=-999,"NA",IF('Hygiene Data'!R3&lt;1, "&lt;1", IF('Hygiene Data'!R3&gt;99, "&gt;99", 'Hygiene Data'!R3))),"-")</f>
        <v>-</v>
      </c>
      <c r="BC5" s="36" t="str">
        <f>IF(ISNUMBER('Hygiene Data'!S3),IF('Hygiene Data'!S3=-999,"NA",IF('Hygiene Data'!S3&lt;1, "&lt;1", IF('Hygiene Data'!S3&gt;99, "&gt;99", 'Hygiene Data'!S3))),"-")</f>
        <v>-</v>
      </c>
      <c r="BD5" s="36">
        <f>IF(ISNUMBER('Hygiene Data'!T3),IF('Hygiene Data'!T3=-999,"NA",IF('Hygiene Data'!T3&lt;1, "&lt;1", IF('Hygiene Data'!T3&gt;99, "&gt;99", 'Hygiene Data'!T3))),"-")</f>
        <v>51.289634704589844</v>
      </c>
      <c r="BE5" s="36">
        <f>IF(ISNUMBER('Hygiene Data'!U3),IF('Hygiene Data'!U3=-999,"NA",IF('Hygiene Data'!U3&lt;1, "&lt;1", IF('Hygiene Data'!U3&gt;99, "&gt;99", 'Hygiene Data'!U3))),"-")</f>
        <v>24.846023559570313</v>
      </c>
      <c r="BF5" s="36">
        <f>IF(ISNUMBER('Hygiene Data'!V3),IF('Hygiene Data'!V3=-999,"NA",IF('Hygiene Data'!V3&lt;1, "&lt;1", IF('Hygiene Data'!V3&gt;99, "&gt;99", 'Hygiene Data'!V3))),"-")</f>
        <v>23.864341735839844</v>
      </c>
      <c r="BG5" s="36">
        <f>IF(ISNUMBER('Hygiene Data'!W3),IF('Hygiene Data'!W3=-999,"NA",IF('Hygiene Data'!W3&lt;1, "&lt;1", IF('Hygiene Data'!W3&gt;99, "&gt;99", 'Hygiene Data'!W3))),"-")</f>
        <v>52.518913269042969</v>
      </c>
      <c r="BH5" s="36">
        <f>IF(ISNUMBER('Hygiene Data'!X3),IF('Hygiene Data'!X3=-999,"NA",IF('Hygiene Data'!X3&lt;1, "&lt;1", IF('Hygiene Data'!X3&gt;99, "&gt;99", 'Hygiene Data'!X3))),"-")</f>
        <v>31.574371337890625</v>
      </c>
      <c r="BI5" s="36">
        <f>IF(ISNUMBER('Hygiene Data'!Y3),IF('Hygiene Data'!Y3=-999,"NA",IF('Hygiene Data'!Y3&lt;1, "&lt;1", IF('Hygiene Data'!Y3&gt;99, "&gt;99", 'Hygiene Data'!Y3))),"-")</f>
        <v>15.906719207763672</v>
      </c>
    </row>
    <row r="6" s="48" customFormat="true" x14ac:dyDescent="0.2">
      <c r="A6" s="49" t="str">
        <f>'Water Data'!A4</f>
        <v>Eastern and South-Eastern Asia</v>
      </c>
      <c r="B6" s="5">
        <f>'Water Data'!B4</f>
        <v>2019</v>
      </c>
      <c r="C6" s="8">
        <f>'Water Data'!C4</f>
        <v>448945.49300000002</v>
      </c>
      <c r="D6" s="50">
        <f>IF(ISNUMBER('Water Data'!D4),'Water Data'!D4,"-")</f>
        <v>59.137630462646484</v>
      </c>
      <c r="E6" s="50">
        <f>IF(ISNUMBER('Water Data'!E4),'Water Data'!E4,"-")</f>
        <v>18.324901580810547</v>
      </c>
      <c r="F6" s="50">
        <f>IF(ISNUMBER('Water Data'!F4),'Water Data'!F4,"-")</f>
        <v>40.845893859863281</v>
      </c>
      <c r="G6" s="50">
        <f>IF(ISNUMBER('Water Data'!G4),'Water Data'!G4,"-")</f>
        <v>40.829204559326172</v>
      </c>
      <c r="H6" s="36" t="str">
        <f>IF(ISNUMBER('Water Data'!H4),IF('Water Data'!H4=-999,"NA",IF('Water Data'!H4&lt;1, "&lt;1", IF('Water Data'!H4&gt;99, "&gt;99", 'Water Data'!H4))),"-")</f>
        <v>-</v>
      </c>
      <c r="I6" s="36" t="str">
        <f>IF(ISNUMBER('Water Data'!I4),IF('Water Data'!I4=-999,"NA",IF('Water Data'!I4&lt;1, "&lt;1", IF('Water Data'!I4&gt;99, "&gt;99", 'Water Data'!I4))),"-")</f>
        <v>-</v>
      </c>
      <c r="J6" s="36">
        <f>IF(ISNUMBER('Water Data'!J4),IF('Water Data'!J4=-999,"NA",IF('Water Data'!J4&lt;1, "&lt;1", IF('Water Data'!J4&gt;99, "&gt;99", 'Water Data'!J4))),"-")</f>
        <v>5.855323314666748</v>
      </c>
      <c r="K6" s="36" t="str">
        <f>IF(ISNUMBER('Water Data'!K4),IF('Water Data'!K4=-999,"NA",IF('Water Data'!K4&lt;1, "&lt;1", IF('Water Data'!K4&gt;99, "&gt;99", 'Water Data'!K4))),"-")</f>
        <v>-</v>
      </c>
      <c r="L6" s="36" t="str">
        <f>IF(ISNUMBER('Water Data'!L4),IF('Water Data'!L4=-999,"NA",IF('Water Data'!L4&lt;1, "&lt;1", IF('Water Data'!L4&gt;99, "&gt;99", 'Water Data'!L4))),"-")</f>
        <v>-</v>
      </c>
      <c r="M6" s="36" t="str">
        <f>IF(ISNUMBER('Water Data'!M4),IF('Water Data'!M4=-999,"NA",IF('Water Data'!M4&lt;1, "&lt;1", IF('Water Data'!M4&gt;99, "&gt;99", 'Water Data'!M4))),"-")</f>
        <v>-</v>
      </c>
      <c r="N6" s="36" t="str">
        <f>IF(ISNUMBER('Water Data'!N4),IF('Water Data'!N4=-999,"NA",IF('Water Data'!N4&lt;1, "&lt;1", IF('Water Data'!N4&gt;99, "&gt;99", 'Water Data'!N4))),"-")</f>
        <v>-</v>
      </c>
      <c r="O6" s="36" t="str">
        <f>IF(ISNUMBER('Water Data'!O4),IF('Water Data'!O4=-999,"NA",IF('Water Data'!O4&lt;1, "&lt;1", IF('Water Data'!O4&gt;99, "&gt;99", 'Water Data'!O4))),"-")</f>
        <v>-</v>
      </c>
      <c r="P6" s="36" t="str">
        <f>IF(ISNUMBER('Water Data'!P4),IF('Water Data'!P4=-999,"NA",IF('Water Data'!P4&lt;1, "&lt;1", IF('Water Data'!P4&gt;99, "&gt;99", 'Water Data'!P4))),"-")</f>
        <v>-</v>
      </c>
      <c r="Q6" s="36" t="str">
        <f>IF(ISNUMBER('Water Data'!Q4),IF('Water Data'!Q4=-999,"NA",IF('Water Data'!Q4&lt;1, "&lt;1", IF('Water Data'!Q4&gt;99, "&gt;99", 'Water Data'!Q4))),"-")</f>
        <v>-</v>
      </c>
      <c r="R6" s="36" t="str">
        <f>IF(ISNUMBER('Water Data'!R4),IF('Water Data'!R4=-999,"NA",IF('Water Data'!R4&lt;1, "&lt;1", IF('Water Data'!R4&gt;99, "&gt;99", 'Water Data'!R4))),"-")</f>
        <v>-</v>
      </c>
      <c r="S6" s="36" t="str">
        <f>IF(ISNUMBER('Water Data'!S4),IF('Water Data'!S4=-999,"NA",IF('Water Data'!S4&lt;1, "&lt;1", IF('Water Data'!S4&gt;99, "&gt;99", 'Water Data'!S4))),"-")</f>
        <v>-</v>
      </c>
      <c r="T6" s="36">
        <f>IF(ISNUMBER('Water Data'!T4),IF('Water Data'!T4=-999,"NA",IF('Water Data'!T4&lt;1, "&lt;1", IF('Water Data'!T4&gt;99, "&gt;99", 'Water Data'!T4))),"-")</f>
        <v>68.926155090332031</v>
      </c>
      <c r="U6" s="36">
        <f>IF(ISNUMBER('Water Data'!U4),IF('Water Data'!U4=-999,"NA",IF('Water Data'!U4&lt;1, "&lt;1", IF('Water Data'!U4&gt;99, "&gt;99", 'Water Data'!U4))),"-")</f>
        <v>24.127128601074219</v>
      </c>
      <c r="V6" s="36">
        <f>IF(ISNUMBER('Water Data'!V4),IF('Water Data'!V4=-999,"NA",IF('Water Data'!V4&lt;1, "&lt;1", IF('Water Data'!V4&gt;99, "&gt;99", 'Water Data'!V4))),"-")</f>
        <v>6.946713924407959</v>
      </c>
      <c r="W6" s="36" t="str">
        <f>IF(ISNUMBER('Water Data'!W4),IF('Water Data'!W4=-999,"NA",IF('Water Data'!W4&lt;1, "&lt;1", IF('Water Data'!W4&gt;99, "&gt;99", 'Water Data'!W4))),"-")</f>
        <v>-</v>
      </c>
      <c r="X6" s="36" t="str">
        <f>IF(ISNUMBER('Water Data'!X4),IF('Water Data'!X4=-999,"NA",IF('Water Data'!X4&lt;1, "&lt;1", IF('Water Data'!X4&gt;99, "&gt;99", 'Water Data'!X4))),"-")</f>
        <v>-</v>
      </c>
      <c r="Y6" s="36">
        <f>IF(ISNUMBER('Water Data'!Y4),IF('Water Data'!Y4=-999,"NA",IF('Water Data'!Y4&lt;1, "&lt;1", IF('Water Data'!Y4&gt;99, "&gt;99", 'Water Data'!Y4))),"-")</f>
        <v>5.1396269798278809</v>
      </c>
      <c r="Z6" s="36" t="str">
        <f>IF(ISNUMBER('Sanitation Data'!H4),IF('Sanitation Data'!H4=-999,"NA",IF('Sanitation Data'!H4&lt;1, "&lt;1", IF('Sanitation Data'!H4&gt;99, "&gt;99", 'Sanitation Data'!H4))),"-")</f>
        <v>-</v>
      </c>
      <c r="AA6" s="36" t="str">
        <f>IF(ISNUMBER('Sanitation Data'!I4),IF('Sanitation Data'!I4=-999,"NA",IF('Sanitation Data'!I4&lt;1, "&lt;1", IF('Sanitation Data'!I4&gt;99, "&gt;99", 'Sanitation Data'!I4))),"-")</f>
        <v>-</v>
      </c>
      <c r="AB6" s="36">
        <f>IF(ISNUMBER('Sanitation Data'!J4),IF('Sanitation Data'!J4=-999,"NA",IF('Sanitation Data'!J4&lt;1, "&lt;1", IF('Sanitation Data'!J4&gt;99, "&gt;99", 'Sanitation Data'!J4))),"-")</f>
        <v>32.392169952392578</v>
      </c>
      <c r="AC6" s="36" t="str">
        <f>IF(ISNUMBER('Sanitation Data'!K4),IF('Sanitation Data'!K4=-999,"NA",IF('Sanitation Data'!K4&lt;1, "&lt;1", IF('Sanitation Data'!K4&gt;99, "&gt;99", 'Sanitation Data'!K4))),"-")</f>
        <v>-</v>
      </c>
      <c r="AD6" s="36" t="str">
        <f>IF(ISNUMBER('Sanitation Data'!L4),IF('Sanitation Data'!L4=-999,"NA",IF('Sanitation Data'!L4&lt;1, "&lt;1", IF('Sanitation Data'!L4&gt;99, "&gt;99", 'Sanitation Data'!L4))),"-")</f>
        <v>-</v>
      </c>
      <c r="AE6" s="36" t="str">
        <f>IF(ISNUMBER('Sanitation Data'!M4),IF('Sanitation Data'!M4=-999,"NA",IF('Sanitation Data'!M4&lt;1, "&lt;1", IF('Sanitation Data'!M4&gt;99, "&gt;99", 'Sanitation Data'!M4))),"-")</f>
        <v>-</v>
      </c>
      <c r="AF6" s="36" t="str">
        <f>IF(ISNUMBER('Sanitation Data'!N4),IF('Sanitation Data'!N4=-999,"NA",IF('Sanitation Data'!N4&lt;1, "&lt;1", IF('Sanitation Data'!N4&gt;99, "&gt;99", 'Sanitation Data'!N4))),"-")</f>
        <v>-</v>
      </c>
      <c r="AG6" s="36" t="str">
        <f>IF(ISNUMBER('Sanitation Data'!O4),IF('Sanitation Data'!O4=-999,"NA",IF('Sanitation Data'!O4&lt;1, "&lt;1", IF('Sanitation Data'!O4&gt;99, "&gt;99", 'Sanitation Data'!O4))),"-")</f>
        <v>-</v>
      </c>
      <c r="AH6" s="36" t="str">
        <f>IF(ISNUMBER('Sanitation Data'!P4),IF('Sanitation Data'!P4=-999,"NA",IF('Sanitation Data'!P4&lt;1, "&lt;1", IF('Sanitation Data'!P4&gt;99, "&gt;99", 'Sanitation Data'!P4))),"-")</f>
        <v>-</v>
      </c>
      <c r="AI6" s="36" t="str">
        <f>IF(ISNUMBER('Sanitation Data'!Q4),IF('Sanitation Data'!Q4=-999,"NA",IF('Sanitation Data'!Q4&lt;1, "&lt;1", IF('Sanitation Data'!Q4&gt;99, "&gt;99", 'Sanitation Data'!Q4))),"-")</f>
        <v>-</v>
      </c>
      <c r="AJ6" s="36" t="str">
        <f>IF(ISNUMBER('Sanitation Data'!R4),IF('Sanitation Data'!R4=-999,"NA",IF('Sanitation Data'!R4&lt;1, "&lt;1", IF('Sanitation Data'!R4&gt;99, "&gt;99", 'Sanitation Data'!R4))),"-")</f>
        <v>-</v>
      </c>
      <c r="AK6" s="36" t="str">
        <f>IF(ISNUMBER('Sanitation Data'!S4),IF('Sanitation Data'!S4=-999,"NA",IF('Sanitation Data'!S4&lt;1, "&lt;1", IF('Sanitation Data'!S4&gt;99, "&gt;99", 'Sanitation Data'!S4))),"-")</f>
        <v>-</v>
      </c>
      <c r="AL6" s="36">
        <f>IF(ISNUMBER('Sanitation Data'!T4),IF('Sanitation Data'!T4=-999,"NA",IF('Sanitation Data'!T4&lt;1, "&lt;1", IF('Sanitation Data'!T4&gt;99, "&gt;99", 'Sanitation Data'!T4))),"-")</f>
        <v>45.764263153076172</v>
      </c>
      <c r="AM6" s="36">
        <f>IF(ISNUMBER('Sanitation Data'!U4),IF('Sanitation Data'!U4=-999,"NA",IF('Sanitation Data'!U4&lt;1, "&lt;1", IF('Sanitation Data'!U4&gt;99, "&gt;99", 'Sanitation Data'!U4))),"-")</f>
        <v>49.973506927490234</v>
      </c>
      <c r="AN6" s="36">
        <f>IF(ISNUMBER('Sanitation Data'!V4),IF('Sanitation Data'!V4=-999,"NA",IF('Sanitation Data'!V4&lt;1, "&lt;1", IF('Sanitation Data'!V4&gt;99, "&gt;99", 'Sanitation Data'!V4))),"-")</f>
        <v>4.262230396270752</v>
      </c>
      <c r="AO6" s="36" t="str">
        <f>IF(ISNUMBER('Sanitation Data'!W4),IF('Sanitation Data'!W4=-999,"NA",IF('Sanitation Data'!W4&lt;1, "&lt;1", IF('Sanitation Data'!W4&gt;99, "&gt;99", 'Sanitation Data'!W4))),"-")</f>
        <v>-</v>
      </c>
      <c r="AP6" s="36" t="str">
        <f>IF(ISNUMBER('Sanitation Data'!X4),IF('Sanitation Data'!X4=-999,"NA",IF('Sanitation Data'!X4&lt;1, "&lt;1", IF('Sanitation Data'!X4&gt;99, "&gt;99", 'Sanitation Data'!X4))),"-")</f>
        <v>-</v>
      </c>
      <c r="AQ6" s="36">
        <f>IF(ISNUMBER('Sanitation Data'!Y4),IF('Sanitation Data'!Y4=-999,"NA",IF('Sanitation Data'!Y4&lt;1, "&lt;1", IF('Sanitation Data'!Y4&gt;99, "&gt;99", 'Sanitation Data'!Y4))),"-")</f>
        <v>4.1127152442932129</v>
      </c>
      <c r="AR6" s="36" t="str">
        <f>IF(ISNUMBER('Hygiene Data'!H4),IF('Hygiene Data'!H4=-999,"NA",IF('Hygiene Data'!H4&lt;1, "&lt;1", IF('Hygiene Data'!H4&gt;99, "&gt;99", 'Hygiene Data'!H4))),"-")</f>
        <v>-</v>
      </c>
      <c r="AS6" s="36" t="str">
        <f>IF(ISNUMBER('Hygiene Data'!I4),IF('Hygiene Data'!I4=-999,"NA",IF('Hygiene Data'!I4&lt;1, "&lt;1", IF('Hygiene Data'!I4&gt;99, "&gt;99", 'Hygiene Data'!I4))),"-")</f>
        <v>-</v>
      </c>
      <c r="AT6" s="36">
        <f>IF(ISNUMBER('Hygiene Data'!J4),IF('Hygiene Data'!J4=-999,"NA",IF('Hygiene Data'!J4&lt;1, "&lt;1", IF('Hygiene Data'!J4&gt;99, "&gt;99", 'Hygiene Data'!J4))),"-")</f>
        <v>10.138843536376953</v>
      </c>
      <c r="AU6" s="36" t="str">
        <f>IF(ISNUMBER('Hygiene Data'!K4),IF('Hygiene Data'!K4=-999,"NA",IF('Hygiene Data'!K4&lt;1, "&lt;1", IF('Hygiene Data'!K4&gt;99, "&gt;99", 'Hygiene Data'!K4))),"-")</f>
        <v>-</v>
      </c>
      <c r="AV6" s="36" t="str">
        <f>IF(ISNUMBER('Hygiene Data'!L4),IF('Hygiene Data'!L4=-999,"NA",IF('Hygiene Data'!L4&lt;1, "&lt;1", IF('Hygiene Data'!L4&gt;99, "&gt;99", 'Hygiene Data'!L4))),"-")</f>
        <v>-</v>
      </c>
      <c r="AW6" s="36" t="str">
        <f>IF(ISNUMBER('Hygiene Data'!M4),IF('Hygiene Data'!M4=-999,"NA",IF('Hygiene Data'!M4&lt;1, "&lt;1", IF('Hygiene Data'!M4&gt;99, "&gt;99", 'Hygiene Data'!M4))),"-")</f>
        <v>-</v>
      </c>
      <c r="AX6" s="36" t="str">
        <f>IF(ISNUMBER('Hygiene Data'!N4),IF('Hygiene Data'!N4=-999,"NA",IF('Hygiene Data'!N4&lt;1, "&lt;1", IF('Hygiene Data'!N4&gt;99, "&gt;99", 'Hygiene Data'!N4))),"-")</f>
        <v>-</v>
      </c>
      <c r="AY6" s="36" t="str">
        <f>IF(ISNUMBER('Hygiene Data'!O4),IF('Hygiene Data'!O4=-999,"NA",IF('Hygiene Data'!O4&lt;1, "&lt;1", IF('Hygiene Data'!O4&gt;99, "&gt;99", 'Hygiene Data'!O4))),"-")</f>
        <v>-</v>
      </c>
      <c r="AZ6" s="36" t="str">
        <f>IF(ISNUMBER('Hygiene Data'!P4),IF('Hygiene Data'!P4=-999,"NA",IF('Hygiene Data'!P4&lt;1, "&lt;1", IF('Hygiene Data'!P4&gt;99, "&gt;99", 'Hygiene Data'!P4))),"-")</f>
        <v>-</v>
      </c>
      <c r="BA6" s="36" t="str">
        <f>IF(ISNUMBER('Hygiene Data'!Q4),IF('Hygiene Data'!Q4=-999,"NA",IF('Hygiene Data'!Q4&lt;1, "&lt;1", IF('Hygiene Data'!Q4&gt;99, "&gt;99", 'Hygiene Data'!Q4))),"-")</f>
        <v>-</v>
      </c>
      <c r="BB6" s="36" t="str">
        <f>IF(ISNUMBER('Hygiene Data'!R4),IF('Hygiene Data'!R4=-999,"NA",IF('Hygiene Data'!R4&lt;1, "&lt;1", IF('Hygiene Data'!R4&gt;99, "&gt;99", 'Hygiene Data'!R4))),"-")</f>
        <v>-</v>
      </c>
      <c r="BC6" s="36" t="str">
        <f>IF(ISNUMBER('Hygiene Data'!S4),IF('Hygiene Data'!S4=-999,"NA",IF('Hygiene Data'!S4&lt;1, "&lt;1", IF('Hygiene Data'!S4&gt;99, "&gt;99", 'Hygiene Data'!S4))),"-")</f>
        <v>-</v>
      </c>
      <c r="BD6" s="36">
        <f>IF(ISNUMBER('Hygiene Data'!T4),IF('Hygiene Data'!T4=-999,"NA",IF('Hygiene Data'!T4&lt;1, "&lt;1", IF('Hygiene Data'!T4&gt;99, "&gt;99", 'Hygiene Data'!T4))),"-")</f>
        <v>62.144565582275391</v>
      </c>
      <c r="BE6" s="36">
        <f>IF(ISNUMBER('Hygiene Data'!U4),IF('Hygiene Data'!U4=-999,"NA",IF('Hygiene Data'!U4&lt;1, "&lt;1", IF('Hygiene Data'!U4&gt;99, "&gt;99", 'Hygiene Data'!U4))),"-")</f>
        <v>26.869720458984375</v>
      </c>
      <c r="BF6" s="36">
        <f>IF(ISNUMBER('Hygiene Data'!V4),IF('Hygiene Data'!V4=-999,"NA",IF('Hygiene Data'!V4&lt;1, "&lt;1", IF('Hygiene Data'!V4&gt;99, "&gt;99", 'Hygiene Data'!V4))),"-")</f>
        <v>10.985713958740234</v>
      </c>
      <c r="BG6" s="36" t="str">
        <f>IF(ISNUMBER('Hygiene Data'!W4),IF('Hygiene Data'!W4=-999,"NA",IF('Hygiene Data'!W4&lt;1, "&lt;1", IF('Hygiene Data'!W4&gt;99, "&gt;99", 'Hygiene Data'!W4))),"-")</f>
        <v>-</v>
      </c>
      <c r="BH6" s="36" t="str">
        <f>IF(ISNUMBER('Hygiene Data'!X4),IF('Hygiene Data'!X4=-999,"NA",IF('Hygiene Data'!X4&lt;1, "&lt;1", IF('Hygiene Data'!X4&gt;99, "&gt;99", 'Hygiene Data'!X4))),"-")</f>
        <v>-</v>
      </c>
      <c r="BI6" s="36">
        <f>IF(ISNUMBER('Hygiene Data'!Y4),IF('Hygiene Data'!Y4=-999,"NA",IF('Hygiene Data'!Y4&lt;1, "&lt;1", IF('Hygiene Data'!Y4&gt;99, "&gt;99", 'Hygiene Data'!Y4))),"-")</f>
        <v>10.308809280395508</v>
      </c>
    </row>
    <row r="7" s="48" customFormat="true" x14ac:dyDescent="0.2">
      <c r="A7" s="49" t="str">
        <f>'Water Data'!A5</f>
        <v>Europe and Northern America</v>
      </c>
      <c r="B7" s="5">
        <f>'Water Data'!B5</f>
        <v>2019</v>
      </c>
      <c r="C7" s="8">
        <f>'Water Data'!C5</f>
        <v>186469.62599999999</v>
      </c>
      <c r="D7" s="50">
        <f>IF(ISNUMBER('Water Data'!D5),'Water Data'!D5,"-")</f>
        <v>77.689338684082031</v>
      </c>
      <c r="E7" s="50">
        <f>IF(ISNUMBER('Water Data'!E5),'Water Data'!E5,"-")</f>
        <v>20.444526672363281</v>
      </c>
      <c r="F7" s="50">
        <f>IF(ISNUMBER('Water Data'!F5),'Water Data'!F5,"-")</f>
        <v>35.755527496337891</v>
      </c>
      <c r="G7" s="50">
        <f>IF(ISNUMBER('Water Data'!G5),'Water Data'!G5,"-")</f>
        <v>43.799945831298828</v>
      </c>
      <c r="H7" s="36">
        <f>IF(ISNUMBER('Water Data'!H5),IF('Water Data'!H5=-999,"NA",IF('Water Data'!H5&lt;1, "&lt;1", IF('Water Data'!H5&gt;99, "&gt;99", 'Water Data'!H5))),"-")</f>
        <v>98.876785278320313</v>
      </c>
      <c r="I7" s="36" t="str">
        <f>IF(ISNUMBER('Water Data'!I5),IF('Water Data'!I5=-999,"NA",IF('Water Data'!I5&lt;1, "&lt;1", IF('Water Data'!I5&gt;99, "&gt;99", 'Water Data'!I5))),"-")</f>
        <v>&lt;1</v>
      </c>
      <c r="J7" s="36" t="str">
        <f>IF(ISNUMBER('Water Data'!J5),IF('Water Data'!J5=-999,"NA",IF('Water Data'!J5&lt;1, "&lt;1", IF('Water Data'!J5&gt;99, "&gt;99", 'Water Data'!J5))),"-")</f>
        <v>&lt;1</v>
      </c>
      <c r="K7" s="36" t="str">
        <f>IF(ISNUMBER('Water Data'!K5),IF('Water Data'!K5=-999,"NA",IF('Water Data'!K5&lt;1, "&lt;1", IF('Water Data'!K5&gt;99, "&gt;99", 'Water Data'!K5))),"-")</f>
        <v>-</v>
      </c>
      <c r="L7" s="36" t="str">
        <f>IF(ISNUMBER('Water Data'!L5),IF('Water Data'!L5=-999,"NA",IF('Water Data'!L5&lt;1, "&lt;1", IF('Water Data'!L5&gt;99, "&gt;99", 'Water Data'!L5))),"-")</f>
        <v>-</v>
      </c>
      <c r="M7" s="36" t="str">
        <f>IF(ISNUMBER('Water Data'!M5),IF('Water Data'!M5=-999,"NA",IF('Water Data'!M5&lt;1, "&lt;1", IF('Water Data'!M5&gt;99, "&gt;99", 'Water Data'!M5))),"-")</f>
        <v>-</v>
      </c>
      <c r="N7" s="36" t="str">
        <f>IF(ISNUMBER('Water Data'!N5),IF('Water Data'!N5=-999,"NA",IF('Water Data'!N5&lt;1, "&lt;1", IF('Water Data'!N5&gt;99, "&gt;99", 'Water Data'!N5))),"-")</f>
        <v>-</v>
      </c>
      <c r="O7" s="36" t="str">
        <f>IF(ISNUMBER('Water Data'!O5),IF('Water Data'!O5=-999,"NA",IF('Water Data'!O5&lt;1, "&lt;1", IF('Water Data'!O5&gt;99, "&gt;99", 'Water Data'!O5))),"-")</f>
        <v>-</v>
      </c>
      <c r="P7" s="36" t="str">
        <f>IF(ISNUMBER('Water Data'!P5),IF('Water Data'!P5=-999,"NA",IF('Water Data'!P5&lt;1, "&lt;1", IF('Water Data'!P5&gt;99, "&gt;99", 'Water Data'!P5))),"-")</f>
        <v>-</v>
      </c>
      <c r="Q7" s="36" t="str">
        <f>IF(ISNUMBER('Water Data'!Q5),IF('Water Data'!Q5=-999,"NA",IF('Water Data'!Q5&lt;1, "&lt;1", IF('Water Data'!Q5&gt;99, "&gt;99", 'Water Data'!Q5))),"-")</f>
        <v>-</v>
      </c>
      <c r="R7" s="36" t="str">
        <f>IF(ISNUMBER('Water Data'!R5),IF('Water Data'!R5=-999,"NA",IF('Water Data'!R5&lt;1, "&lt;1", IF('Water Data'!R5&gt;99, "&gt;99", 'Water Data'!R5))),"-")</f>
        <v>-</v>
      </c>
      <c r="S7" s="36" t="str">
        <f>IF(ISNUMBER('Water Data'!S5),IF('Water Data'!S5=-999,"NA",IF('Water Data'!S5&lt;1, "&lt;1", IF('Water Data'!S5&gt;99, "&gt;99", 'Water Data'!S5))),"-")</f>
        <v>-</v>
      </c>
      <c r="T7" s="36">
        <f>IF(ISNUMBER('Water Data'!T5),IF('Water Data'!T5=-999,"NA",IF('Water Data'!T5&lt;1, "&lt;1", IF('Water Data'!T5&gt;99, "&gt;99", 'Water Data'!T5))),"-")</f>
        <v>98.8221435546875</v>
      </c>
      <c r="U7" s="36">
        <f>IF(ISNUMBER('Water Data'!U5),IF('Water Data'!U5=-999,"NA",IF('Water Data'!U5&lt;1, "&lt;1", IF('Water Data'!U5&gt;99, "&gt;99", 'Water Data'!U5))),"-")</f>
        <v>1.1778564453125</v>
      </c>
      <c r="V7" s="36" t="str">
        <f>IF(ISNUMBER('Water Data'!V5),IF('Water Data'!V5=-999,"NA",IF('Water Data'!V5&lt;1, "&lt;1", IF('Water Data'!V5&gt;99, "&gt;99", 'Water Data'!V5))),"-")</f>
        <v>&lt;1</v>
      </c>
      <c r="W7" s="36" t="str">
        <f>IF(ISNUMBER('Water Data'!W5),IF('Water Data'!W5=-999,"NA",IF('Water Data'!W5&lt;1, "&lt;1", IF('Water Data'!W5&gt;99, "&gt;99", 'Water Data'!W5))),"-")</f>
        <v>&gt;99</v>
      </c>
      <c r="X7" s="36" t="str">
        <f>IF(ISNUMBER('Water Data'!X5),IF('Water Data'!X5=-999,"NA",IF('Water Data'!X5&lt;1, "&lt;1", IF('Water Data'!X5&gt;99, "&gt;99", 'Water Data'!X5))),"-")</f>
        <v>&lt;1</v>
      </c>
      <c r="Y7" s="36" t="str">
        <f>IF(ISNUMBER('Water Data'!Y5),IF('Water Data'!Y5=-999,"NA",IF('Water Data'!Y5&lt;1, "&lt;1", IF('Water Data'!Y5&gt;99, "&gt;99", 'Water Data'!Y5))),"-")</f>
        <v>&lt;1</v>
      </c>
      <c r="Z7" s="36">
        <f>IF(ISNUMBER('Sanitation Data'!H5),IF('Sanitation Data'!H5=-999,"NA",IF('Sanitation Data'!H5&lt;1, "&lt;1", IF('Sanitation Data'!H5&gt;99, "&gt;99", 'Sanitation Data'!H5))),"-")</f>
        <v>98.943023681640625</v>
      </c>
      <c r="AA7" s="36" t="str">
        <f>IF(ISNUMBER('Sanitation Data'!I5),IF('Sanitation Data'!I5=-999,"NA",IF('Sanitation Data'!I5&lt;1, "&lt;1", IF('Sanitation Data'!I5&gt;99, "&gt;99", 'Sanitation Data'!I5))),"-")</f>
        <v>&lt;1</v>
      </c>
      <c r="AB7" s="36" t="str">
        <f>IF(ISNUMBER('Sanitation Data'!J5),IF('Sanitation Data'!J5=-999,"NA",IF('Sanitation Data'!J5&lt;1, "&lt;1", IF('Sanitation Data'!J5&gt;99, "&gt;99", 'Sanitation Data'!J5))),"-")</f>
        <v>&lt;1</v>
      </c>
      <c r="AC7" s="36" t="str">
        <f>IF(ISNUMBER('Sanitation Data'!K5),IF('Sanitation Data'!K5=-999,"NA",IF('Sanitation Data'!K5&lt;1, "&lt;1", IF('Sanitation Data'!K5&gt;99, "&gt;99", 'Sanitation Data'!K5))),"-")</f>
        <v>-</v>
      </c>
      <c r="AD7" s="36" t="str">
        <f>IF(ISNUMBER('Sanitation Data'!L5),IF('Sanitation Data'!L5=-999,"NA",IF('Sanitation Data'!L5&lt;1, "&lt;1", IF('Sanitation Data'!L5&gt;99, "&gt;99", 'Sanitation Data'!L5))),"-")</f>
        <v>-</v>
      </c>
      <c r="AE7" s="36" t="str">
        <f>IF(ISNUMBER('Sanitation Data'!M5),IF('Sanitation Data'!M5=-999,"NA",IF('Sanitation Data'!M5&lt;1, "&lt;1", IF('Sanitation Data'!M5&gt;99, "&gt;99", 'Sanitation Data'!M5))),"-")</f>
        <v>-</v>
      </c>
      <c r="AF7" s="36" t="str">
        <f>IF(ISNUMBER('Sanitation Data'!N5),IF('Sanitation Data'!N5=-999,"NA",IF('Sanitation Data'!N5&lt;1, "&lt;1", IF('Sanitation Data'!N5&gt;99, "&gt;99", 'Sanitation Data'!N5))),"-")</f>
        <v>-</v>
      </c>
      <c r="AG7" s="36" t="str">
        <f>IF(ISNUMBER('Sanitation Data'!O5),IF('Sanitation Data'!O5=-999,"NA",IF('Sanitation Data'!O5&lt;1, "&lt;1", IF('Sanitation Data'!O5&gt;99, "&gt;99", 'Sanitation Data'!O5))),"-")</f>
        <v>-</v>
      </c>
      <c r="AH7" s="36" t="str">
        <f>IF(ISNUMBER('Sanitation Data'!P5),IF('Sanitation Data'!P5=-999,"NA",IF('Sanitation Data'!P5&lt;1, "&lt;1", IF('Sanitation Data'!P5&gt;99, "&gt;99", 'Sanitation Data'!P5))),"-")</f>
        <v>-</v>
      </c>
      <c r="AI7" s="36" t="str">
        <f>IF(ISNUMBER('Sanitation Data'!Q5),IF('Sanitation Data'!Q5=-999,"NA",IF('Sanitation Data'!Q5&lt;1, "&lt;1", IF('Sanitation Data'!Q5&gt;99, "&gt;99", 'Sanitation Data'!Q5))),"-")</f>
        <v>-</v>
      </c>
      <c r="AJ7" s="36" t="str">
        <f>IF(ISNUMBER('Sanitation Data'!R5),IF('Sanitation Data'!R5=-999,"NA",IF('Sanitation Data'!R5&lt;1, "&lt;1", IF('Sanitation Data'!R5&gt;99, "&gt;99", 'Sanitation Data'!R5))),"-")</f>
        <v>-</v>
      </c>
      <c r="AK7" s="36" t="str">
        <f>IF(ISNUMBER('Sanitation Data'!S5),IF('Sanitation Data'!S5=-999,"NA",IF('Sanitation Data'!S5&lt;1, "&lt;1", IF('Sanitation Data'!S5&gt;99, "&gt;99", 'Sanitation Data'!S5))),"-")</f>
        <v>-</v>
      </c>
      <c r="AL7" s="36">
        <f>IF(ISNUMBER('Sanitation Data'!T5),IF('Sanitation Data'!T5=-999,"NA",IF('Sanitation Data'!T5&lt;1, "&lt;1", IF('Sanitation Data'!T5&gt;99, "&gt;99", 'Sanitation Data'!T5))),"-")</f>
        <v>98.917999267578125</v>
      </c>
      <c r="AM7" s="36">
        <f>IF(ISNUMBER('Sanitation Data'!U5),IF('Sanitation Data'!U5=-999,"NA",IF('Sanitation Data'!U5&lt;1, "&lt;1", IF('Sanitation Data'!U5&gt;99, "&gt;99", 'Sanitation Data'!U5))),"-")</f>
        <v>1.082000732421875</v>
      </c>
      <c r="AN7" s="36" t="str">
        <f>IF(ISNUMBER('Sanitation Data'!V5),IF('Sanitation Data'!V5=-999,"NA",IF('Sanitation Data'!V5&lt;1, "&lt;1", IF('Sanitation Data'!V5&gt;99, "&gt;99", 'Sanitation Data'!V5))),"-")</f>
        <v>&lt;1</v>
      </c>
      <c r="AO7" s="36" t="str">
        <f>IF(ISNUMBER('Sanitation Data'!W5),IF('Sanitation Data'!W5=-999,"NA",IF('Sanitation Data'!W5&lt;1, "&lt;1", IF('Sanitation Data'!W5&gt;99, "&gt;99", 'Sanitation Data'!W5))),"-")</f>
        <v>&gt;99</v>
      </c>
      <c r="AP7" s="36" t="str">
        <f>IF(ISNUMBER('Sanitation Data'!X5),IF('Sanitation Data'!X5=-999,"NA",IF('Sanitation Data'!X5&lt;1, "&lt;1", IF('Sanitation Data'!X5&gt;99, "&gt;99", 'Sanitation Data'!X5))),"-")</f>
        <v>&lt;1</v>
      </c>
      <c r="AQ7" s="36" t="str">
        <f>IF(ISNUMBER('Sanitation Data'!Y5),IF('Sanitation Data'!Y5=-999,"NA",IF('Sanitation Data'!Y5&lt;1, "&lt;1", IF('Sanitation Data'!Y5&gt;99, "&gt;99", 'Sanitation Data'!Y5))),"-")</f>
        <v>&lt;1</v>
      </c>
      <c r="AR7" s="36">
        <f>IF(ISNUMBER('Hygiene Data'!H5),IF('Hygiene Data'!H5=-999,"NA",IF('Hygiene Data'!H5&lt;1, "&lt;1", IF('Hygiene Data'!H5&gt;99, "&gt;99", 'Hygiene Data'!H5))),"-")</f>
        <v>98.363021850585938</v>
      </c>
      <c r="AS7" s="36">
        <f>IF(ISNUMBER('Hygiene Data'!I5),IF('Hygiene Data'!I5=-999,"NA",IF('Hygiene Data'!I5&lt;1, "&lt;1", IF('Hygiene Data'!I5&gt;99, "&gt;99", 'Hygiene Data'!I5))),"-")</f>
        <v>1.6369781494140625</v>
      </c>
      <c r="AT7" s="36" t="str">
        <f>IF(ISNUMBER('Hygiene Data'!J5),IF('Hygiene Data'!J5=-999,"NA",IF('Hygiene Data'!J5&lt;1, "&lt;1", IF('Hygiene Data'!J5&gt;99, "&gt;99", 'Hygiene Data'!J5))),"-")</f>
        <v>&lt;1</v>
      </c>
      <c r="AU7" s="36" t="str">
        <f>IF(ISNUMBER('Hygiene Data'!K5),IF('Hygiene Data'!K5=-999,"NA",IF('Hygiene Data'!K5&lt;1, "&lt;1", IF('Hygiene Data'!K5&gt;99, "&gt;99", 'Hygiene Data'!K5))),"-")</f>
        <v>-</v>
      </c>
      <c r="AV7" s="36" t="str">
        <f>IF(ISNUMBER('Hygiene Data'!L5),IF('Hygiene Data'!L5=-999,"NA",IF('Hygiene Data'!L5&lt;1, "&lt;1", IF('Hygiene Data'!L5&gt;99, "&gt;99", 'Hygiene Data'!L5))),"-")</f>
        <v>-</v>
      </c>
      <c r="AW7" s="36" t="str">
        <f>IF(ISNUMBER('Hygiene Data'!M5),IF('Hygiene Data'!M5=-999,"NA",IF('Hygiene Data'!M5&lt;1, "&lt;1", IF('Hygiene Data'!M5&gt;99, "&gt;99", 'Hygiene Data'!M5))),"-")</f>
        <v>-</v>
      </c>
      <c r="AX7" s="36" t="str">
        <f>IF(ISNUMBER('Hygiene Data'!N5),IF('Hygiene Data'!N5=-999,"NA",IF('Hygiene Data'!N5&lt;1, "&lt;1", IF('Hygiene Data'!N5&gt;99, "&gt;99", 'Hygiene Data'!N5))),"-")</f>
        <v>-</v>
      </c>
      <c r="AY7" s="36" t="str">
        <f>IF(ISNUMBER('Hygiene Data'!O5),IF('Hygiene Data'!O5=-999,"NA",IF('Hygiene Data'!O5&lt;1, "&lt;1", IF('Hygiene Data'!O5&gt;99, "&gt;99", 'Hygiene Data'!O5))),"-")</f>
        <v>-</v>
      </c>
      <c r="AZ7" s="36" t="str">
        <f>IF(ISNUMBER('Hygiene Data'!P5),IF('Hygiene Data'!P5=-999,"NA",IF('Hygiene Data'!P5&lt;1, "&lt;1", IF('Hygiene Data'!P5&gt;99, "&gt;99", 'Hygiene Data'!P5))),"-")</f>
        <v>-</v>
      </c>
      <c r="BA7" s="36" t="str">
        <f>IF(ISNUMBER('Hygiene Data'!Q5),IF('Hygiene Data'!Q5=-999,"NA",IF('Hygiene Data'!Q5&lt;1, "&lt;1", IF('Hygiene Data'!Q5&gt;99, "&gt;99", 'Hygiene Data'!Q5))),"-")</f>
        <v>-</v>
      </c>
      <c r="BB7" s="36" t="str">
        <f>IF(ISNUMBER('Hygiene Data'!R5),IF('Hygiene Data'!R5=-999,"NA",IF('Hygiene Data'!R5&lt;1, "&lt;1", IF('Hygiene Data'!R5&gt;99, "&gt;99", 'Hygiene Data'!R5))),"-")</f>
        <v>-</v>
      </c>
      <c r="BC7" s="36" t="str">
        <f>IF(ISNUMBER('Hygiene Data'!S5),IF('Hygiene Data'!S5=-999,"NA",IF('Hygiene Data'!S5&lt;1, "&lt;1", IF('Hygiene Data'!S5&gt;99, "&gt;99", 'Hygiene Data'!S5))),"-")</f>
        <v>-</v>
      </c>
      <c r="BD7" s="36">
        <f>IF(ISNUMBER('Hygiene Data'!T5),IF('Hygiene Data'!T5=-999,"NA",IF('Hygiene Data'!T5&lt;1, "&lt;1", IF('Hygiene Data'!T5&gt;99, "&gt;99", 'Hygiene Data'!T5))),"-")</f>
        <v>98.116127014160156</v>
      </c>
      <c r="BE7" s="36">
        <f>IF(ISNUMBER('Hygiene Data'!U5),IF('Hygiene Data'!U5=-999,"NA",IF('Hygiene Data'!U5&lt;1, "&lt;1", IF('Hygiene Data'!U5&gt;99, "&gt;99", 'Hygiene Data'!U5))),"-")</f>
        <v>1.8838729858398438</v>
      </c>
      <c r="BF7" s="36" t="str">
        <f>IF(ISNUMBER('Hygiene Data'!V5),IF('Hygiene Data'!V5=-999,"NA",IF('Hygiene Data'!V5&lt;1, "&lt;1", IF('Hygiene Data'!V5&gt;99, "&gt;99", 'Hygiene Data'!V5))),"-")</f>
        <v>&lt;1</v>
      </c>
      <c r="BG7" s="36" t="str">
        <f>IF(ISNUMBER('Hygiene Data'!W5),IF('Hygiene Data'!W5=-999,"NA",IF('Hygiene Data'!W5&lt;1, "&lt;1", IF('Hygiene Data'!W5&gt;99, "&gt;99", 'Hygiene Data'!W5))),"-")</f>
        <v>&gt;99</v>
      </c>
      <c r="BH7" s="36" t="str">
        <f>IF(ISNUMBER('Hygiene Data'!X5),IF('Hygiene Data'!X5=-999,"NA",IF('Hygiene Data'!X5&lt;1, "&lt;1", IF('Hygiene Data'!X5&gt;99, "&gt;99", 'Hygiene Data'!X5))),"-")</f>
        <v>&lt;1</v>
      </c>
      <c r="BI7" s="36" t="str">
        <f>IF(ISNUMBER('Hygiene Data'!Y5),IF('Hygiene Data'!Y5=-999,"NA",IF('Hygiene Data'!Y5&lt;1, "&lt;1", IF('Hygiene Data'!Y5&gt;99, "&gt;99", 'Hygiene Data'!Y5))),"-")</f>
        <v>&lt;1</v>
      </c>
    </row>
    <row r="8" s="48" customFormat="true" x14ac:dyDescent="0.2">
      <c r="A8" s="49" t="str">
        <f>'Water Data'!A6</f>
        <v>Latin America and the Caribbean</v>
      </c>
      <c r="B8" s="5">
        <f>'Water Data'!B6</f>
        <v>2019</v>
      </c>
      <c r="C8" s="8">
        <f>'Water Data'!C6</f>
        <v>152102.46299999999</v>
      </c>
      <c r="D8" s="50">
        <f>IF(ISNUMBER('Water Data'!D6),'Water Data'!D6,"-")</f>
        <v>79.862876892089844</v>
      </c>
      <c r="E8" s="50">
        <f>IF(ISNUMBER('Water Data'!E6),'Water Data'!E6,"-")</f>
        <v>17.59521484375</v>
      </c>
      <c r="F8" s="50">
        <f>IF(ISNUMBER('Water Data'!F6),'Water Data'!F6,"-")</f>
        <v>38.4024658203125</v>
      </c>
      <c r="G8" s="50">
        <f>IF(ISNUMBER('Water Data'!G6),'Water Data'!G6,"-")</f>
        <v>44.0023193359375</v>
      </c>
      <c r="H8" s="36" t="str">
        <f>IF(ISNUMBER('Water Data'!H6),IF('Water Data'!H6=-999,"NA",IF('Water Data'!H6&lt;1, "&lt;1", IF('Water Data'!H6&gt;99, "&gt;99", 'Water Data'!H6))),"-")</f>
        <v>-</v>
      </c>
      <c r="I8" s="36" t="str">
        <f>IF(ISNUMBER('Water Data'!I6),IF('Water Data'!I6=-999,"NA",IF('Water Data'!I6&lt;1, "&lt;1", IF('Water Data'!I6&gt;99, "&gt;99", 'Water Data'!I6))),"-")</f>
        <v>-</v>
      </c>
      <c r="J8" s="36">
        <f>IF(ISNUMBER('Water Data'!J6),IF('Water Data'!J6=-999,"NA",IF('Water Data'!J6&lt;1, "&lt;1", IF('Water Data'!J6&gt;99, "&gt;99", 'Water Data'!J6))),"-")</f>
        <v>15.58371639251709</v>
      </c>
      <c r="K8" s="36" t="str">
        <f>IF(ISNUMBER('Water Data'!K6),IF('Water Data'!K6=-999,"NA",IF('Water Data'!K6&lt;1, "&lt;1", IF('Water Data'!K6&gt;99, "&gt;99", 'Water Data'!K6))),"-")</f>
        <v>-</v>
      </c>
      <c r="L8" s="36" t="str">
        <f>IF(ISNUMBER('Water Data'!L6),IF('Water Data'!L6=-999,"NA",IF('Water Data'!L6&lt;1, "&lt;1", IF('Water Data'!L6&gt;99, "&gt;99", 'Water Data'!L6))),"-")</f>
        <v>-</v>
      </c>
      <c r="M8" s="36">
        <f>IF(ISNUMBER('Water Data'!M6),IF('Water Data'!M6=-999,"NA",IF('Water Data'!M6&lt;1, "&lt;1", IF('Water Data'!M6&gt;99, "&gt;99", 'Water Data'!M6))),"-")</f>
        <v>3.4835555553436279</v>
      </c>
      <c r="N8" s="36" t="str">
        <f>IF(ISNUMBER('Water Data'!N6),IF('Water Data'!N6=-999,"NA",IF('Water Data'!N6&lt;1, "&lt;1", IF('Water Data'!N6&gt;99, "&gt;99", 'Water Data'!N6))),"-")</f>
        <v>-</v>
      </c>
      <c r="O8" s="36" t="str">
        <f>IF(ISNUMBER('Water Data'!O6),IF('Water Data'!O6=-999,"NA",IF('Water Data'!O6&lt;1, "&lt;1", IF('Water Data'!O6&gt;99, "&gt;99", 'Water Data'!O6))),"-")</f>
        <v>-</v>
      </c>
      <c r="P8" s="36">
        <f>IF(ISNUMBER('Water Data'!P6),IF('Water Data'!P6=-999,"NA",IF('Water Data'!P6&lt;1, "&lt;1", IF('Water Data'!P6&gt;99, "&gt;99", 'Water Data'!P6))),"-")</f>
        <v>27.737493515014648</v>
      </c>
      <c r="Q8" s="36">
        <f>IF(ISNUMBER('Water Data'!Q6),IF('Water Data'!Q6=-999,"NA",IF('Water Data'!Q6&lt;1, "&lt;1", IF('Water Data'!Q6&gt;99, "&gt;99", 'Water Data'!Q6))),"-")</f>
        <v>67.915695190429688</v>
      </c>
      <c r="R8" s="36">
        <f>IF(ISNUMBER('Water Data'!R6),IF('Water Data'!R6=-999,"NA",IF('Water Data'!R6&lt;1, "&lt;1", IF('Water Data'!R6&gt;99, "&gt;99", 'Water Data'!R6))),"-")</f>
        <v>18.826744079589844</v>
      </c>
      <c r="S8" s="36">
        <f>IF(ISNUMBER('Water Data'!S6),IF('Water Data'!S6=-999,"NA",IF('Water Data'!S6&lt;1, "&lt;1", IF('Water Data'!S6&gt;99, "&gt;99", 'Water Data'!S6))),"-")</f>
        <v>13.257563591003418</v>
      </c>
      <c r="T8" s="36" t="str">
        <f>IF(ISNUMBER('Water Data'!T6),IF('Water Data'!T6=-999,"NA",IF('Water Data'!T6&lt;1, "&lt;1", IF('Water Data'!T6&gt;99, "&gt;99", 'Water Data'!T6))),"-")</f>
        <v>-</v>
      </c>
      <c r="U8" s="36" t="str">
        <f>IF(ISNUMBER('Water Data'!U6),IF('Water Data'!U6=-999,"NA",IF('Water Data'!U6&lt;1, "&lt;1", IF('Water Data'!U6&gt;99, "&gt;99", 'Water Data'!U6))),"-")</f>
        <v>-</v>
      </c>
      <c r="V8" s="36">
        <f>IF(ISNUMBER('Water Data'!V6),IF('Water Data'!V6=-999,"NA",IF('Water Data'!V6&lt;1, "&lt;1", IF('Water Data'!V6&gt;99, "&gt;99", 'Water Data'!V6))),"-")</f>
        <v>16.74421501159668</v>
      </c>
      <c r="W8" s="36">
        <f>IF(ISNUMBER('Water Data'!W6),IF('Water Data'!W6=-999,"NA",IF('Water Data'!W6&lt;1, "&lt;1", IF('Water Data'!W6&gt;99, "&gt;99", 'Water Data'!W6))),"-")</f>
        <v>61.300834655761719</v>
      </c>
      <c r="X8" s="36">
        <f>IF(ISNUMBER('Water Data'!X6),IF('Water Data'!X6=-999,"NA",IF('Water Data'!X6&lt;1, "&lt;1", IF('Water Data'!X6&gt;99, "&gt;99", 'Water Data'!X6))),"-")</f>
        <v>29.643379211425781</v>
      </c>
      <c r="Y8" s="36">
        <f>IF(ISNUMBER('Water Data'!Y6),IF('Water Data'!Y6=-999,"NA",IF('Water Data'!Y6&lt;1, "&lt;1", IF('Water Data'!Y6&gt;99, "&gt;99", 'Water Data'!Y6))),"-")</f>
        <v>9.0557870864868164</v>
      </c>
      <c r="Z8" s="36">
        <f>IF(ISNUMBER('Sanitation Data'!H6),IF('Sanitation Data'!H6=-999,"NA",IF('Sanitation Data'!H6&lt;1, "&lt;1", IF('Sanitation Data'!H6&gt;99, "&gt;99", 'Sanitation Data'!H6))),"-")</f>
        <v>75.099212646484375</v>
      </c>
      <c r="AA8" s="36">
        <f>IF(ISNUMBER('Sanitation Data'!I6),IF('Sanitation Data'!I6=-999,"NA",IF('Sanitation Data'!I6&lt;1, "&lt;1", IF('Sanitation Data'!I6&gt;99, "&gt;99", 'Sanitation Data'!I6))),"-")</f>
        <v>18.627876281738281</v>
      </c>
      <c r="AB8" s="36">
        <f>IF(ISNUMBER('Sanitation Data'!J6),IF('Sanitation Data'!J6=-999,"NA",IF('Sanitation Data'!J6&lt;1, "&lt;1", IF('Sanitation Data'!J6&gt;99, "&gt;99", 'Sanitation Data'!J6))),"-")</f>
        <v>6.272913932800293</v>
      </c>
      <c r="AC8" s="36" t="str">
        <f>IF(ISNUMBER('Sanitation Data'!K6),IF('Sanitation Data'!K6=-999,"NA",IF('Sanitation Data'!K6&lt;1, "&lt;1", IF('Sanitation Data'!K6&gt;99, "&gt;99", 'Sanitation Data'!K6))),"-")</f>
        <v>-</v>
      </c>
      <c r="AD8" s="36" t="str">
        <f>IF(ISNUMBER('Sanitation Data'!L6),IF('Sanitation Data'!L6=-999,"NA",IF('Sanitation Data'!L6&lt;1, "&lt;1", IF('Sanitation Data'!L6&gt;99, "&gt;99", 'Sanitation Data'!L6))),"-")</f>
        <v>-</v>
      </c>
      <c r="AE8" s="36">
        <f>IF(ISNUMBER('Sanitation Data'!M6),IF('Sanitation Data'!M6=-999,"NA",IF('Sanitation Data'!M6&lt;1, "&lt;1", IF('Sanitation Data'!M6&gt;99, "&gt;99", 'Sanitation Data'!M6))),"-")</f>
        <v>3.0967907905578613</v>
      </c>
      <c r="AF8" s="36" t="str">
        <f>IF(ISNUMBER('Sanitation Data'!N6),IF('Sanitation Data'!N6=-999,"NA",IF('Sanitation Data'!N6&lt;1, "&lt;1", IF('Sanitation Data'!N6&gt;99, "&gt;99", 'Sanitation Data'!N6))),"-")</f>
        <v>-</v>
      </c>
      <c r="AG8" s="36" t="str">
        <f>IF(ISNUMBER('Sanitation Data'!O6),IF('Sanitation Data'!O6=-999,"NA",IF('Sanitation Data'!O6&lt;1, "&lt;1", IF('Sanitation Data'!O6&gt;99, "&gt;99", 'Sanitation Data'!O6))),"-")</f>
        <v>-</v>
      </c>
      <c r="AH8" s="36">
        <f>IF(ISNUMBER('Sanitation Data'!P6),IF('Sanitation Data'!P6=-999,"NA",IF('Sanitation Data'!P6&lt;1, "&lt;1", IF('Sanitation Data'!P6&gt;99, "&gt;99", 'Sanitation Data'!P6))),"-")</f>
        <v>12.610612869262695</v>
      </c>
      <c r="AI8" s="36" t="str">
        <f>IF(ISNUMBER('Sanitation Data'!Q6),IF('Sanitation Data'!Q6=-999,"NA",IF('Sanitation Data'!Q6&lt;1, "&lt;1", IF('Sanitation Data'!Q6&gt;99, "&gt;99", 'Sanitation Data'!Q6))),"-")</f>
        <v>-</v>
      </c>
      <c r="AJ8" s="36" t="str">
        <f>IF(ISNUMBER('Sanitation Data'!R6),IF('Sanitation Data'!R6=-999,"NA",IF('Sanitation Data'!R6&lt;1, "&lt;1", IF('Sanitation Data'!R6&gt;99, "&gt;99", 'Sanitation Data'!R6))),"-")</f>
        <v>-</v>
      </c>
      <c r="AK8" s="36">
        <f>IF(ISNUMBER('Sanitation Data'!S6),IF('Sanitation Data'!S6=-999,"NA",IF('Sanitation Data'!S6&lt;1, "&lt;1", IF('Sanitation Data'!S6&gt;99, "&gt;99", 'Sanitation Data'!S6))),"-")</f>
        <v>6.3950715065002441</v>
      </c>
      <c r="AL8" s="36">
        <f>IF(ISNUMBER('Sanitation Data'!T6),IF('Sanitation Data'!T6=-999,"NA",IF('Sanitation Data'!T6&lt;1, "&lt;1", IF('Sanitation Data'!T6&gt;99, "&gt;99", 'Sanitation Data'!T6))),"-")</f>
        <v>76.4893798828125</v>
      </c>
      <c r="AM8" s="36">
        <f>IF(ISNUMBER('Sanitation Data'!U6),IF('Sanitation Data'!U6=-999,"NA",IF('Sanitation Data'!U6&lt;1, "&lt;1", IF('Sanitation Data'!U6&gt;99, "&gt;99", 'Sanitation Data'!U6))),"-")</f>
        <v>18.13116455078125</v>
      </c>
      <c r="AN8" s="36">
        <f>IF(ISNUMBER('Sanitation Data'!V6),IF('Sanitation Data'!V6=-999,"NA",IF('Sanitation Data'!V6&lt;1, "&lt;1", IF('Sanitation Data'!V6&gt;99, "&gt;99", 'Sanitation Data'!V6))),"-")</f>
        <v>5.3794546127319336</v>
      </c>
      <c r="AO8" s="36">
        <f>IF(ISNUMBER('Sanitation Data'!W6),IF('Sanitation Data'!W6=-999,"NA",IF('Sanitation Data'!W6&lt;1, "&lt;1", IF('Sanitation Data'!W6&gt;99, "&gt;99", 'Sanitation Data'!W6))),"-")</f>
        <v>80.776924133300781</v>
      </c>
      <c r="AP8" s="36">
        <f>IF(ISNUMBER('Sanitation Data'!X6),IF('Sanitation Data'!X6=-999,"NA",IF('Sanitation Data'!X6&lt;1, "&lt;1", IF('Sanitation Data'!X6&gt;99, "&gt;99", 'Sanitation Data'!X6))),"-")</f>
        <v>14.542015075683594</v>
      </c>
      <c r="AQ8" s="36">
        <f>IF(ISNUMBER('Sanitation Data'!Y6),IF('Sanitation Data'!Y6=-999,"NA",IF('Sanitation Data'!Y6&lt;1, "&lt;1", IF('Sanitation Data'!Y6&gt;99, "&gt;99", 'Sanitation Data'!Y6))),"-")</f>
        <v>4.6810603141784668</v>
      </c>
      <c r="AR8" s="36">
        <f>IF(ISNUMBER('Hygiene Data'!H6),IF('Hygiene Data'!H6=-999,"NA",IF('Hygiene Data'!H6&lt;1, "&lt;1", IF('Hygiene Data'!H6&gt;99, "&gt;99", 'Hygiene Data'!H6))),"-")</f>
        <v>59.953159332275391</v>
      </c>
      <c r="AS8" s="36">
        <f>IF(ISNUMBER('Hygiene Data'!I6),IF('Hygiene Data'!I6=-999,"NA",IF('Hygiene Data'!I6&lt;1, "&lt;1", IF('Hygiene Data'!I6&gt;99, "&gt;99", 'Hygiene Data'!I6))),"-")</f>
        <v>27.916046142578125</v>
      </c>
      <c r="AT8" s="36">
        <f>IF(ISNUMBER('Hygiene Data'!J6),IF('Hygiene Data'!J6=-999,"NA",IF('Hygiene Data'!J6&lt;1, "&lt;1", IF('Hygiene Data'!J6&gt;99, "&gt;99", 'Hygiene Data'!J6))),"-")</f>
        <v>12.130792617797852</v>
      </c>
      <c r="AU8" s="36">
        <f>IF(ISNUMBER('Hygiene Data'!K6),IF('Hygiene Data'!K6=-999,"NA",IF('Hygiene Data'!K6&lt;1, "&lt;1", IF('Hygiene Data'!K6&gt;99, "&gt;99", 'Hygiene Data'!K6))),"-")</f>
        <v>61.132900238037109</v>
      </c>
      <c r="AV8" s="36">
        <f>IF(ISNUMBER('Hygiene Data'!L6),IF('Hygiene Data'!L6=-999,"NA",IF('Hygiene Data'!L6&lt;1, "&lt;1", IF('Hygiene Data'!L6&gt;99, "&gt;99", 'Hygiene Data'!L6))),"-")</f>
        <v>32.882431030273438</v>
      </c>
      <c r="AW8" s="36">
        <f>IF(ISNUMBER('Hygiene Data'!M6),IF('Hygiene Data'!M6=-999,"NA",IF('Hygiene Data'!M6&lt;1, "&lt;1", IF('Hygiene Data'!M6&gt;99, "&gt;99", 'Hygiene Data'!M6))),"-")</f>
        <v>5.9846677780151367</v>
      </c>
      <c r="AX8" s="36" t="str">
        <f>IF(ISNUMBER('Hygiene Data'!N6),IF('Hygiene Data'!N6=-999,"NA",IF('Hygiene Data'!N6&lt;1, "&lt;1", IF('Hygiene Data'!N6&gt;99, "&gt;99", 'Hygiene Data'!N6))),"-")</f>
        <v>-</v>
      </c>
      <c r="AY8" s="36" t="str">
        <f>IF(ISNUMBER('Hygiene Data'!O6),IF('Hygiene Data'!O6=-999,"NA",IF('Hygiene Data'!O6&lt;1, "&lt;1", IF('Hygiene Data'!O6&gt;99, "&gt;99", 'Hygiene Data'!O6))),"-")</f>
        <v>-</v>
      </c>
      <c r="AZ8" s="36">
        <f>IF(ISNUMBER('Hygiene Data'!P6),IF('Hygiene Data'!P6=-999,"NA",IF('Hygiene Data'!P6&lt;1, "&lt;1", IF('Hygiene Data'!P6&gt;99, "&gt;99", 'Hygiene Data'!P6))),"-")</f>
        <v>27.257375717163086</v>
      </c>
      <c r="BA8" s="36" t="str">
        <f>IF(ISNUMBER('Hygiene Data'!Q6),IF('Hygiene Data'!Q6=-999,"NA",IF('Hygiene Data'!Q6&lt;1, "&lt;1", IF('Hygiene Data'!Q6&gt;99, "&gt;99", 'Hygiene Data'!Q6))),"-")</f>
        <v>-</v>
      </c>
      <c r="BB8" s="36" t="str">
        <f>IF(ISNUMBER('Hygiene Data'!R6),IF('Hygiene Data'!R6=-999,"NA",IF('Hygiene Data'!R6&lt;1, "&lt;1", IF('Hygiene Data'!R6&gt;99, "&gt;99", 'Hygiene Data'!R6))),"-")</f>
        <v>-</v>
      </c>
      <c r="BC8" s="36" t="str">
        <f>IF(ISNUMBER('Hygiene Data'!S6),IF('Hygiene Data'!S6=-999,"NA",IF('Hygiene Data'!S6&lt;1, "&lt;1", IF('Hygiene Data'!S6&gt;99, "&gt;99", 'Hygiene Data'!S6))),"-")</f>
        <v>-</v>
      </c>
      <c r="BD8" s="36">
        <f>IF(ISNUMBER('Hygiene Data'!T6),IF('Hygiene Data'!T6=-999,"NA",IF('Hygiene Data'!T6&lt;1, "&lt;1", IF('Hygiene Data'!T6&gt;99, "&gt;99", 'Hygiene Data'!T6))),"-")</f>
        <v>60.116809844970703</v>
      </c>
      <c r="BE8" s="36">
        <f>IF(ISNUMBER('Hygiene Data'!U6),IF('Hygiene Data'!U6=-999,"NA",IF('Hygiene Data'!U6&lt;1, "&lt;1", IF('Hygiene Data'!U6&gt;99, "&gt;99", 'Hygiene Data'!U6))),"-")</f>
        <v>29.58489990234375</v>
      </c>
      <c r="BF8" s="36">
        <f>IF(ISNUMBER('Hygiene Data'!V6),IF('Hygiene Data'!V6=-999,"NA",IF('Hygiene Data'!V6&lt;1, "&lt;1", IF('Hygiene Data'!V6&gt;99, "&gt;99", 'Hygiene Data'!V6))),"-")</f>
        <v>10.298286437988281</v>
      </c>
      <c r="BG8" s="36">
        <f>IF(ISNUMBER('Hygiene Data'!W6),IF('Hygiene Data'!W6=-999,"NA",IF('Hygiene Data'!W6&lt;1, "&lt;1", IF('Hygiene Data'!W6&gt;99, "&gt;99", 'Hygiene Data'!W6))),"-")</f>
        <v>70.799552917480469</v>
      </c>
      <c r="BH8" s="36">
        <f>IF(ISNUMBER('Hygiene Data'!X6),IF('Hygiene Data'!X6=-999,"NA",IF('Hygiene Data'!X6&lt;1, "&lt;1", IF('Hygiene Data'!X6&gt;99, "&gt;99", 'Hygiene Data'!X6))),"-")</f>
        <v>24.601638793945313</v>
      </c>
      <c r="BI8" s="36">
        <f>IF(ISNUMBER('Hygiene Data'!Y6),IF('Hygiene Data'!Y6=-999,"NA",IF('Hygiene Data'!Y6&lt;1, "&lt;1", IF('Hygiene Data'!Y6&gt;99, "&gt;99", 'Hygiene Data'!Y6))),"-")</f>
        <v>4.5988059043884277</v>
      </c>
    </row>
    <row r="9" s="48" customFormat="true" x14ac:dyDescent="0.2">
      <c r="A9" s="49" t="str">
        <f>'Water Data'!A7</f>
        <v>Northern Africa and Western Asia</v>
      </c>
      <c r="B9" s="5">
        <f>'Water Data'!B7</f>
        <v>2019</v>
      </c>
      <c r="C9" s="8">
        <f>'Water Data'!C7</f>
        <v>136350.34299999999</v>
      </c>
      <c r="D9" s="50">
        <f>IF(ISNUMBER('Water Data'!D7),'Water Data'!D7,"-")</f>
        <v>60.810264587402344</v>
      </c>
      <c r="E9" s="50">
        <f>IF(ISNUMBER('Water Data'!E7),'Water Data'!E7,"-")</f>
        <v>17.55634880065918</v>
      </c>
      <c r="F9" s="50">
        <f>IF(ISNUMBER('Water Data'!F7),'Water Data'!F7,"-")</f>
        <v>41.023681640625</v>
      </c>
      <c r="G9" s="50">
        <f>IF(ISNUMBER('Water Data'!G7),'Water Data'!G7,"-")</f>
        <v>41.419967651367188</v>
      </c>
      <c r="H9" s="47">
        <f>IF(ISNUMBER('Water Data'!H7),IF('Water Data'!H7=-999,"NA",IF('Water Data'!H7&lt;1, "&lt;1", IF('Water Data'!H7&gt;99, "&gt;99", 'Water Data'!H7))),"-")</f>
        <v>82.920852661132813</v>
      </c>
      <c r="I9" s="47">
        <f>IF(ISNUMBER('Water Data'!I7),IF('Water Data'!I7=-999,"NA",IF('Water Data'!I7&lt;1, "&lt;1", IF('Water Data'!I7&gt;99, "&gt;99", 'Water Data'!I7))),"-")</f>
        <v>8.2820205688476563</v>
      </c>
      <c r="J9" s="47">
        <f>IF(ISNUMBER('Water Data'!J7),IF('Water Data'!J7=-999,"NA",IF('Water Data'!J7&lt;1, "&lt;1", IF('Water Data'!J7&gt;99, "&gt;99", 'Water Data'!J7))),"-")</f>
        <v>8.7971258163452148</v>
      </c>
      <c r="K9" s="47" t="str">
        <f>IF(ISNUMBER('Water Data'!K7),IF('Water Data'!K7=-999,"NA",IF('Water Data'!K7&lt;1, "&lt;1", IF('Water Data'!K7&gt;99, "&gt;99", 'Water Data'!K7))),"-")</f>
        <v>-</v>
      </c>
      <c r="L9" s="47" t="str">
        <f>IF(ISNUMBER('Water Data'!L7),IF('Water Data'!L7=-999,"NA",IF('Water Data'!L7&lt;1, "&lt;1", IF('Water Data'!L7&gt;99, "&gt;99", 'Water Data'!L7))),"-")</f>
        <v>-</v>
      </c>
      <c r="M9" s="47" t="str">
        <f>IF(ISNUMBER('Water Data'!M7),IF('Water Data'!M7=-999,"NA",IF('Water Data'!M7&lt;1, "&lt;1", IF('Water Data'!M7&gt;99, "&gt;99", 'Water Data'!M7))),"-")</f>
        <v>-</v>
      </c>
      <c r="N9" s="47" t="str">
        <f>IF(ISNUMBER('Water Data'!N7),IF('Water Data'!N7=-999,"NA",IF('Water Data'!N7&lt;1, "&lt;1", IF('Water Data'!N7&gt;99, "&gt;99", 'Water Data'!N7))),"-")</f>
        <v>-</v>
      </c>
      <c r="O9" s="47" t="str">
        <f>IF(ISNUMBER('Water Data'!O7),IF('Water Data'!O7=-999,"NA",IF('Water Data'!O7&lt;1, "&lt;1", IF('Water Data'!O7&gt;99, "&gt;99", 'Water Data'!O7))),"-")</f>
        <v>-</v>
      </c>
      <c r="P9" s="47" t="str">
        <f>IF(ISNUMBER('Water Data'!P7),IF('Water Data'!P7=-999,"NA",IF('Water Data'!P7&lt;1, "&lt;1", IF('Water Data'!P7&gt;99, "&gt;99", 'Water Data'!P7))),"-")</f>
        <v>-</v>
      </c>
      <c r="Q9" s="47" t="str">
        <f>IF(ISNUMBER('Water Data'!Q7),IF('Water Data'!Q7=-999,"NA",IF('Water Data'!Q7&lt;1, "&lt;1", IF('Water Data'!Q7&gt;99, "&gt;99", 'Water Data'!Q7))),"-")</f>
        <v>-</v>
      </c>
      <c r="R9" s="47" t="str">
        <f>IF(ISNUMBER('Water Data'!R7),IF('Water Data'!R7=-999,"NA",IF('Water Data'!R7&lt;1, "&lt;1", IF('Water Data'!R7&gt;99, "&gt;99", 'Water Data'!R7))),"-")</f>
        <v>-</v>
      </c>
      <c r="S9" s="47" t="str">
        <f>IF(ISNUMBER('Water Data'!S7),IF('Water Data'!S7=-999,"NA",IF('Water Data'!S7&lt;1, "&lt;1", IF('Water Data'!S7&gt;99, "&gt;99", 'Water Data'!S7))),"-")</f>
        <v>-</v>
      </c>
      <c r="T9" s="47">
        <f>IF(ISNUMBER('Water Data'!T7),IF('Water Data'!T7=-999,"NA",IF('Water Data'!T7&lt;1, "&lt;1", IF('Water Data'!T7&gt;99, "&gt;99", 'Water Data'!T7))),"-")</f>
        <v>81.354202270507813</v>
      </c>
      <c r="U9" s="47">
        <f>IF(ISNUMBER('Water Data'!U7),IF('Water Data'!U7=-999,"NA",IF('Water Data'!U7&lt;1, "&lt;1", IF('Water Data'!U7&gt;99, "&gt;99", 'Water Data'!U7))),"-")</f>
        <v>6.7065277099609375</v>
      </c>
      <c r="V9" s="47">
        <f>IF(ISNUMBER('Water Data'!V7),IF('Water Data'!V7=-999,"NA",IF('Water Data'!V7&lt;1, "&lt;1", IF('Water Data'!V7&gt;99, "&gt;99", 'Water Data'!V7))),"-")</f>
        <v>11.939268112182617</v>
      </c>
      <c r="W9" s="47">
        <f>IF(ISNUMBER('Water Data'!W7),IF('Water Data'!W7=-999,"NA",IF('Water Data'!W7&lt;1, "&lt;1", IF('Water Data'!W7&gt;99, "&gt;99", 'Water Data'!W7))),"-")</f>
        <v>81.524993896484375</v>
      </c>
      <c r="X9" s="47">
        <f>IF(ISNUMBER('Water Data'!X7),IF('Water Data'!X7=-999,"NA",IF('Water Data'!X7&lt;1, "&lt;1", IF('Water Data'!X7&gt;99, "&gt;99", 'Water Data'!X7))),"-")</f>
        <v>13.736709594726563</v>
      </c>
      <c r="Y9" s="47">
        <f>IF(ISNUMBER('Water Data'!Y7),IF('Water Data'!Y7=-999,"NA",IF('Water Data'!Y7&lt;1, "&lt;1", IF('Water Data'!Y7&gt;99, "&gt;99", 'Water Data'!Y7))),"-")</f>
        <v>4.7382936477661133</v>
      </c>
      <c r="Z9" s="47">
        <f>IF(ISNUMBER('Sanitation Data'!H7),IF('Sanitation Data'!H7=-999,"NA",IF('Sanitation Data'!H7&lt;1, "&lt;1", IF('Sanitation Data'!H7&gt;99, "&gt;99", 'Sanitation Data'!H7))),"-")</f>
        <v>87.318611145019531</v>
      </c>
      <c r="AA9" s="47">
        <f>IF(ISNUMBER('Sanitation Data'!I7),IF('Sanitation Data'!I7=-999,"NA",IF('Sanitation Data'!I7&lt;1, "&lt;1", IF('Sanitation Data'!I7&gt;99, "&gt;99", 'Sanitation Data'!I7))),"-")</f>
        <v>3.1445236206054688</v>
      </c>
      <c r="AB9" s="47">
        <f>IF(ISNUMBER('Sanitation Data'!J7),IF('Sanitation Data'!J7=-999,"NA",IF('Sanitation Data'!J7&lt;1, "&lt;1", IF('Sanitation Data'!J7&gt;99, "&gt;99", 'Sanitation Data'!J7))),"-")</f>
        <v>9.5368680953979492</v>
      </c>
      <c r="AC9" s="47" t="str">
        <f>IF(ISNUMBER('Sanitation Data'!K7),IF('Sanitation Data'!K7=-999,"NA",IF('Sanitation Data'!K7&lt;1, "&lt;1", IF('Sanitation Data'!K7&gt;99, "&gt;99", 'Sanitation Data'!K7))),"-")</f>
        <v>-</v>
      </c>
      <c r="AD9" s="47" t="str">
        <f>IF(ISNUMBER('Sanitation Data'!L7),IF('Sanitation Data'!L7=-999,"NA",IF('Sanitation Data'!L7&lt;1, "&lt;1", IF('Sanitation Data'!L7&gt;99, "&gt;99", 'Sanitation Data'!L7))),"-")</f>
        <v>-</v>
      </c>
      <c r="AE9" s="47" t="str">
        <f>IF(ISNUMBER('Sanitation Data'!M7),IF('Sanitation Data'!M7=-999,"NA",IF('Sanitation Data'!M7&lt;1, "&lt;1", IF('Sanitation Data'!M7&gt;99, "&gt;99", 'Sanitation Data'!M7))),"-")</f>
        <v>-</v>
      </c>
      <c r="AF9" s="47" t="str">
        <f>IF(ISNUMBER('Sanitation Data'!N7),IF('Sanitation Data'!N7=-999,"NA",IF('Sanitation Data'!N7&lt;1, "&lt;1", IF('Sanitation Data'!N7&gt;99, "&gt;99", 'Sanitation Data'!N7))),"-")</f>
        <v>-</v>
      </c>
      <c r="AG9" s="47" t="str">
        <f>IF(ISNUMBER('Sanitation Data'!O7),IF('Sanitation Data'!O7=-999,"NA",IF('Sanitation Data'!O7&lt;1, "&lt;1", IF('Sanitation Data'!O7&gt;99, "&gt;99", 'Sanitation Data'!O7))),"-")</f>
        <v>-</v>
      </c>
      <c r="AH9" s="47" t="str">
        <f>IF(ISNUMBER('Sanitation Data'!P7),IF('Sanitation Data'!P7=-999,"NA",IF('Sanitation Data'!P7&lt;1, "&lt;1", IF('Sanitation Data'!P7&gt;99, "&gt;99", 'Sanitation Data'!P7))),"-")</f>
        <v>-</v>
      </c>
      <c r="AI9" s="47" t="str">
        <f>IF(ISNUMBER('Sanitation Data'!Q7),IF('Sanitation Data'!Q7=-999,"NA",IF('Sanitation Data'!Q7&lt;1, "&lt;1", IF('Sanitation Data'!Q7&gt;99, "&gt;99", 'Sanitation Data'!Q7))),"-")</f>
        <v>-</v>
      </c>
      <c r="AJ9" s="47" t="str">
        <f>IF(ISNUMBER('Sanitation Data'!R7),IF('Sanitation Data'!R7=-999,"NA",IF('Sanitation Data'!R7&lt;1, "&lt;1", IF('Sanitation Data'!R7&gt;99, "&gt;99", 'Sanitation Data'!R7))),"-")</f>
        <v>-</v>
      </c>
      <c r="AK9" s="47" t="str">
        <f>IF(ISNUMBER('Sanitation Data'!S7),IF('Sanitation Data'!S7=-999,"NA",IF('Sanitation Data'!S7&lt;1, "&lt;1", IF('Sanitation Data'!S7&gt;99, "&gt;99", 'Sanitation Data'!S7))),"-")</f>
        <v>-</v>
      </c>
      <c r="AL9" s="47">
        <f>IF(ISNUMBER('Sanitation Data'!T7),IF('Sanitation Data'!T7=-999,"NA",IF('Sanitation Data'!T7&lt;1, "&lt;1", IF('Sanitation Data'!T7&gt;99, "&gt;99", 'Sanitation Data'!T7))),"-")</f>
        <v>90.560623168945313</v>
      </c>
      <c r="AM9" s="47" t="str">
        <f>IF(ISNUMBER('Sanitation Data'!U7),IF('Sanitation Data'!U7=-999,"NA",IF('Sanitation Data'!U7&lt;1, "&lt;1", IF('Sanitation Data'!U7&gt;99, "&gt;99", 'Sanitation Data'!U7))),"-")</f>
        <v>&lt;1</v>
      </c>
      <c r="AN9" s="47">
        <f>IF(ISNUMBER('Sanitation Data'!V7),IF('Sanitation Data'!V7=-999,"NA",IF('Sanitation Data'!V7&lt;1, "&lt;1", IF('Sanitation Data'!V7&gt;99, "&gt;99", 'Sanitation Data'!V7))),"-")</f>
        <v>9.4393796920776367</v>
      </c>
      <c r="AO9" s="47">
        <f>IF(ISNUMBER('Sanitation Data'!W7),IF('Sanitation Data'!W7=-999,"NA",IF('Sanitation Data'!W7&lt;1, "&lt;1", IF('Sanitation Data'!W7&gt;99, "&gt;99", 'Sanitation Data'!W7))),"-")</f>
        <v>95.048881530761719</v>
      </c>
      <c r="AP9" s="47" t="str">
        <f>IF(ISNUMBER('Sanitation Data'!X7),IF('Sanitation Data'!X7=-999,"NA",IF('Sanitation Data'!X7&lt;1, "&lt;1", IF('Sanitation Data'!X7&gt;99, "&gt;99", 'Sanitation Data'!X7))),"-")</f>
        <v>&lt;1</v>
      </c>
      <c r="AQ9" s="47">
        <f>IF(ISNUMBER('Sanitation Data'!Y7),IF('Sanitation Data'!Y7=-999,"NA",IF('Sanitation Data'!Y7&lt;1, "&lt;1", IF('Sanitation Data'!Y7&gt;99, "&gt;99", 'Sanitation Data'!Y7))),"-")</f>
        <v>4.385526180267334</v>
      </c>
      <c r="AR9" s="47">
        <f>IF(ISNUMBER('Hygiene Data'!H7),IF('Hygiene Data'!H7=-999,"NA",IF('Hygiene Data'!H7&lt;1, "&lt;1", IF('Hygiene Data'!H7&gt;99, "&gt;99", 'Hygiene Data'!H7))),"-")</f>
        <v>79.589569091796875</v>
      </c>
      <c r="AS9" s="47" t="str">
        <f>IF(ISNUMBER('Hygiene Data'!I7),IF('Hygiene Data'!I7=-999,"NA",IF('Hygiene Data'!I7&lt;1, "&lt;1", IF('Hygiene Data'!I7&gt;99, "&gt;99", 'Hygiene Data'!I7))),"-")</f>
        <v>&lt;1</v>
      </c>
      <c r="AT9" s="47">
        <f>IF(ISNUMBER('Hygiene Data'!J7),IF('Hygiene Data'!J7=-999,"NA",IF('Hygiene Data'!J7&lt;1, "&lt;1", IF('Hygiene Data'!J7&gt;99, "&gt;99", 'Hygiene Data'!J7))),"-")</f>
        <v>19.701608657836914</v>
      </c>
      <c r="AU9" s="47" t="str">
        <f>IF(ISNUMBER('Hygiene Data'!K7),IF('Hygiene Data'!K7=-999,"NA",IF('Hygiene Data'!K7&lt;1, "&lt;1", IF('Hygiene Data'!K7&gt;99, "&gt;99", 'Hygiene Data'!K7))),"-")</f>
        <v>-</v>
      </c>
      <c r="AV9" s="47" t="str">
        <f>IF(ISNUMBER('Hygiene Data'!L7),IF('Hygiene Data'!L7=-999,"NA",IF('Hygiene Data'!L7&lt;1, "&lt;1", IF('Hygiene Data'!L7&gt;99, "&gt;99", 'Hygiene Data'!L7))),"-")</f>
        <v>-</v>
      </c>
      <c r="AW9" s="47" t="str">
        <f>IF(ISNUMBER('Hygiene Data'!M7),IF('Hygiene Data'!M7=-999,"NA",IF('Hygiene Data'!M7&lt;1, "&lt;1", IF('Hygiene Data'!M7&gt;99, "&gt;99", 'Hygiene Data'!M7))),"-")</f>
        <v>-</v>
      </c>
      <c r="AX9" s="47" t="str">
        <f>IF(ISNUMBER('Hygiene Data'!N7),IF('Hygiene Data'!N7=-999,"NA",IF('Hygiene Data'!N7&lt;1, "&lt;1", IF('Hygiene Data'!N7&gt;99, "&gt;99", 'Hygiene Data'!N7))),"-")</f>
        <v>-</v>
      </c>
      <c r="AY9" s="47" t="str">
        <f>IF(ISNUMBER('Hygiene Data'!O7),IF('Hygiene Data'!O7=-999,"NA",IF('Hygiene Data'!O7&lt;1, "&lt;1", IF('Hygiene Data'!O7&gt;99, "&gt;99", 'Hygiene Data'!O7))),"-")</f>
        <v>-</v>
      </c>
      <c r="AZ9" s="47" t="str">
        <f>IF(ISNUMBER('Hygiene Data'!P7),IF('Hygiene Data'!P7=-999,"NA",IF('Hygiene Data'!P7&lt;1, "&lt;1", IF('Hygiene Data'!P7&gt;99, "&gt;99", 'Hygiene Data'!P7))),"-")</f>
        <v>-</v>
      </c>
      <c r="BA9" s="47" t="str">
        <f>IF(ISNUMBER('Hygiene Data'!Q7),IF('Hygiene Data'!Q7=-999,"NA",IF('Hygiene Data'!Q7&lt;1, "&lt;1", IF('Hygiene Data'!Q7&gt;99, "&gt;99", 'Hygiene Data'!Q7))),"-")</f>
        <v>-</v>
      </c>
      <c r="BB9" s="47" t="str">
        <f>IF(ISNUMBER('Hygiene Data'!R7),IF('Hygiene Data'!R7=-999,"NA",IF('Hygiene Data'!R7&lt;1, "&lt;1", IF('Hygiene Data'!R7&gt;99, "&gt;99", 'Hygiene Data'!R7))),"-")</f>
        <v>-</v>
      </c>
      <c r="BC9" s="47" t="str">
        <f>IF(ISNUMBER('Hygiene Data'!S7),IF('Hygiene Data'!S7=-999,"NA",IF('Hygiene Data'!S7&lt;1, "&lt;1", IF('Hygiene Data'!S7&gt;99, "&gt;99", 'Hygiene Data'!S7))),"-")</f>
        <v>-</v>
      </c>
      <c r="BD9" s="47">
        <f>IF(ISNUMBER('Hygiene Data'!T7),IF('Hygiene Data'!T7=-999,"NA",IF('Hygiene Data'!T7&lt;1, "&lt;1", IF('Hygiene Data'!T7&gt;99, "&gt;99", 'Hygiene Data'!T7))),"-")</f>
        <v>76.736724853515625</v>
      </c>
      <c r="BE9" s="47" t="str">
        <f>IF(ISNUMBER('Hygiene Data'!U7),IF('Hygiene Data'!U7=-999,"NA",IF('Hygiene Data'!U7&lt;1, "&lt;1", IF('Hygiene Data'!U7&gt;99, "&gt;99", 'Hygiene Data'!U7))),"-")</f>
        <v>&lt;1</v>
      </c>
      <c r="BF9" s="47">
        <f>IF(ISNUMBER('Hygiene Data'!V7),IF('Hygiene Data'!V7=-999,"NA",IF('Hygiene Data'!V7&lt;1, "&lt;1", IF('Hygiene Data'!V7&gt;99, "&gt;99", 'Hygiene Data'!V7))),"-")</f>
        <v>23.263273239135742</v>
      </c>
      <c r="BG9" s="47">
        <f>IF(ISNUMBER('Hygiene Data'!W7),IF('Hygiene Data'!W7=-999,"NA",IF('Hygiene Data'!W7&lt;1, "&lt;1", IF('Hygiene Data'!W7&gt;99, "&gt;99", 'Hygiene Data'!W7))),"-")</f>
        <v>88.984161376953125</v>
      </c>
      <c r="BH9" s="47" t="str">
        <f>IF(ISNUMBER('Hygiene Data'!X7),IF('Hygiene Data'!X7=-999,"NA",IF('Hygiene Data'!X7&lt;1, "&lt;1", IF('Hygiene Data'!X7&gt;99, "&gt;99", 'Hygiene Data'!X7))),"-")</f>
        <v>&lt;1</v>
      </c>
      <c r="BI9" s="47">
        <f>IF(ISNUMBER('Hygiene Data'!Y7),IF('Hygiene Data'!Y7=-999,"NA",IF('Hygiene Data'!Y7&lt;1, "&lt;1", IF('Hygiene Data'!Y7&gt;99, "&gt;99", 'Hygiene Data'!Y7))),"-")</f>
        <v>11.015838623046875</v>
      </c>
    </row>
    <row r="10" s="48" customFormat="true" x14ac:dyDescent="0.2">
      <c r="A10" s="49" t="str">
        <f>'Water Data'!A8</f>
        <v>Oceania</v>
      </c>
      <c r="B10" s="5">
        <f>'Water Data'!B8</f>
        <v>2019</v>
      </c>
      <c r="C10" s="8">
        <f>'Water Data'!C8</f>
        <v>4504.058</v>
      </c>
      <c r="D10" s="50">
        <f>IF(ISNUMBER('Water Data'!D8),'Water Data'!D8,"-")</f>
        <v>20.704839706420898</v>
      </c>
      <c r="E10" s="50">
        <f>IF(ISNUMBER('Water Data'!E8),'Water Data'!E8,"-")</f>
        <v>24.546087265014648</v>
      </c>
      <c r="F10" s="50">
        <f>IF(ISNUMBER('Water Data'!F8),'Water Data'!F8,"-")</f>
        <v>41.031864166259766</v>
      </c>
      <c r="G10" s="50">
        <f>IF(ISNUMBER('Water Data'!G8),'Water Data'!G8,"-")</f>
        <v>34.422046661376953</v>
      </c>
      <c r="H10" s="47">
        <f>IF(ISNUMBER('Water Data'!H8),IF('Water Data'!H8=-999,"NA",IF('Water Data'!H8&lt;1, "&lt;1", IF('Water Data'!H8&gt;99, "&gt;99", 'Water Data'!H8))),"-")</f>
        <v>48.340896606445313</v>
      </c>
      <c r="I10" s="47">
        <f>IF(ISNUMBER('Water Data'!I8),IF('Water Data'!I8=-999,"NA",IF('Water Data'!I8&lt;1, "&lt;1", IF('Water Data'!I8&gt;99, "&gt;99", 'Water Data'!I8))),"-")</f>
        <v>8.1819076538085938</v>
      </c>
      <c r="J10" s="47">
        <f>IF(ISNUMBER('Water Data'!J8),IF('Water Data'!J8=-999,"NA",IF('Water Data'!J8&lt;1, "&lt;1", IF('Water Data'!J8&gt;99, "&gt;99", 'Water Data'!J8))),"-")</f>
        <v>43.477195739746094</v>
      </c>
      <c r="K10" s="47" t="str">
        <f>IF(ISNUMBER('Water Data'!K8),IF('Water Data'!K8=-999,"NA",IF('Water Data'!K8&lt;1, "&lt;1", IF('Water Data'!K8&gt;99, "&gt;99", 'Water Data'!K8))),"-")</f>
        <v>-</v>
      </c>
      <c r="L10" s="47" t="str">
        <f>IF(ISNUMBER('Water Data'!L8),IF('Water Data'!L8=-999,"NA",IF('Water Data'!L8&lt;1, "&lt;1", IF('Water Data'!L8&gt;99, "&gt;99", 'Water Data'!L8))),"-")</f>
        <v>-</v>
      </c>
      <c r="M10" s="47" t="str">
        <f>IF(ISNUMBER('Water Data'!M8),IF('Water Data'!M8=-999,"NA",IF('Water Data'!M8&lt;1, "&lt;1", IF('Water Data'!M8&gt;99, "&gt;99", 'Water Data'!M8))),"-")</f>
        <v>-</v>
      </c>
      <c r="N10" s="47" t="str">
        <f>IF(ISNUMBER('Water Data'!N8),IF('Water Data'!N8=-999,"NA",IF('Water Data'!N8&lt;1, "&lt;1", IF('Water Data'!N8&gt;99, "&gt;99", 'Water Data'!N8))),"-")</f>
        <v>-</v>
      </c>
      <c r="O10" s="47" t="str">
        <f>IF(ISNUMBER('Water Data'!O8),IF('Water Data'!O8=-999,"NA",IF('Water Data'!O8&lt;1, "&lt;1", IF('Water Data'!O8&gt;99, "&gt;99", 'Water Data'!O8))),"-")</f>
        <v>-</v>
      </c>
      <c r="P10" s="47" t="str">
        <f>IF(ISNUMBER('Water Data'!P8),IF('Water Data'!P8=-999,"NA",IF('Water Data'!P8&lt;1, "&lt;1", IF('Water Data'!P8&gt;99, "&gt;99", 'Water Data'!P8))),"-")</f>
        <v>-</v>
      </c>
      <c r="Q10" s="47">
        <f>IF(ISNUMBER('Water Data'!Q8),IF('Water Data'!Q8=-999,"NA",IF('Water Data'!Q8&lt;1, "&lt;1", IF('Water Data'!Q8&gt;99, "&gt;99", 'Water Data'!Q8))),"-")</f>
        <v>33.909255981445313</v>
      </c>
      <c r="R10" s="47">
        <f>IF(ISNUMBER('Water Data'!R8),IF('Water Data'!R8=-999,"NA",IF('Water Data'!R8&lt;1, "&lt;1", IF('Water Data'!R8&gt;99, "&gt;99", 'Water Data'!R8))),"-")</f>
        <v>7.7024383544921875</v>
      </c>
      <c r="S10" s="47">
        <f>IF(ISNUMBER('Water Data'!S8),IF('Water Data'!S8=-999,"NA",IF('Water Data'!S8&lt;1, "&lt;1", IF('Water Data'!S8&gt;99, "&gt;99", 'Water Data'!S8))),"-")</f>
        <v>58.388309478759766</v>
      </c>
      <c r="T10" s="47">
        <f>IF(ISNUMBER('Water Data'!T8),IF('Water Data'!T8=-999,"NA",IF('Water Data'!T8&lt;1, "&lt;1", IF('Water Data'!T8&gt;99, "&gt;99", 'Water Data'!T8))),"-")</f>
        <v>44.947212219238281</v>
      </c>
      <c r="U10" s="47">
        <f>IF(ISNUMBER('Water Data'!U8),IF('Water Data'!U8=-999,"NA",IF('Water Data'!U8&lt;1, "&lt;1", IF('Water Data'!U8&gt;99, "&gt;99", 'Water Data'!U8))),"-")</f>
        <v>8.0797805786132813</v>
      </c>
      <c r="V10" s="47">
        <f>IF(ISNUMBER('Water Data'!V8),IF('Water Data'!V8=-999,"NA",IF('Water Data'!V8&lt;1, "&lt;1", IF('Water Data'!V8&gt;99, "&gt;99", 'Water Data'!V8))),"-")</f>
        <v>46.973007202148438</v>
      </c>
      <c r="W10" s="47">
        <f>IF(ISNUMBER('Water Data'!W8),IF('Water Data'!W8=-999,"NA",IF('Water Data'!W8&lt;1, "&lt;1", IF('Water Data'!W8&gt;99, "&gt;99", 'Water Data'!W8))),"-")</f>
        <v>62.327232360839844</v>
      </c>
      <c r="X10" s="47">
        <f>IF(ISNUMBER('Water Data'!X8),IF('Water Data'!X8=-999,"NA",IF('Water Data'!X8&lt;1, "&lt;1", IF('Water Data'!X8&gt;99, "&gt;99", 'Water Data'!X8))),"-")</f>
        <v>24.7196044921875</v>
      </c>
      <c r="Y10" s="47">
        <f>IF(ISNUMBER('Water Data'!Y8),IF('Water Data'!Y8=-999,"NA",IF('Water Data'!Y8&lt;1, "&lt;1", IF('Water Data'!Y8&gt;99, "&gt;99", 'Water Data'!Y8))),"-")</f>
        <v>12.953161239624023</v>
      </c>
      <c r="Z10" s="47">
        <f>IF(ISNUMBER('Sanitation Data'!H8),IF('Sanitation Data'!H8=-999,"NA",IF('Sanitation Data'!H8&lt;1, "&lt;1", IF('Sanitation Data'!H8&gt;99, "&gt;99", 'Sanitation Data'!H8))),"-")</f>
        <v>47.074131011962891</v>
      </c>
      <c r="AA10" s="47">
        <f>IF(ISNUMBER('Sanitation Data'!I8),IF('Sanitation Data'!I8=-999,"NA",IF('Sanitation Data'!I8&lt;1, "&lt;1", IF('Sanitation Data'!I8&gt;99, "&gt;99", 'Sanitation Data'!I8))),"-")</f>
        <v>12.724990844726563</v>
      </c>
      <c r="AB10" s="47">
        <f>IF(ISNUMBER('Sanitation Data'!J8),IF('Sanitation Data'!J8=-999,"NA",IF('Sanitation Data'!J8&lt;1, "&lt;1", IF('Sanitation Data'!J8&gt;99, "&gt;99", 'Sanitation Data'!J8))),"-")</f>
        <v>40.200878143310547</v>
      </c>
      <c r="AC10" s="47" t="str">
        <f>IF(ISNUMBER('Sanitation Data'!K8),IF('Sanitation Data'!K8=-999,"NA",IF('Sanitation Data'!K8&lt;1, "&lt;1", IF('Sanitation Data'!K8&gt;99, "&gt;99", 'Sanitation Data'!K8))),"-")</f>
        <v>-</v>
      </c>
      <c r="AD10" s="47" t="str">
        <f>IF(ISNUMBER('Sanitation Data'!L8),IF('Sanitation Data'!L8=-999,"NA",IF('Sanitation Data'!L8&lt;1, "&lt;1", IF('Sanitation Data'!L8&gt;99, "&gt;99", 'Sanitation Data'!L8))),"-")</f>
        <v>-</v>
      </c>
      <c r="AE10" s="47" t="str">
        <f>IF(ISNUMBER('Sanitation Data'!M8),IF('Sanitation Data'!M8=-999,"NA",IF('Sanitation Data'!M8&lt;1, "&lt;1", IF('Sanitation Data'!M8&gt;99, "&gt;99", 'Sanitation Data'!M8))),"-")</f>
        <v>-</v>
      </c>
      <c r="AF10" s="47" t="str">
        <f>IF(ISNUMBER('Sanitation Data'!N8),IF('Sanitation Data'!N8=-999,"NA",IF('Sanitation Data'!N8&lt;1, "&lt;1", IF('Sanitation Data'!N8&gt;99, "&gt;99", 'Sanitation Data'!N8))),"-")</f>
        <v>-</v>
      </c>
      <c r="AG10" s="47" t="str">
        <f>IF(ISNUMBER('Sanitation Data'!O8),IF('Sanitation Data'!O8=-999,"NA",IF('Sanitation Data'!O8&lt;1, "&lt;1", IF('Sanitation Data'!O8&gt;99, "&gt;99", 'Sanitation Data'!O8))),"-")</f>
        <v>-</v>
      </c>
      <c r="AH10" s="47" t="str">
        <f>IF(ISNUMBER('Sanitation Data'!P8),IF('Sanitation Data'!P8=-999,"NA",IF('Sanitation Data'!P8&lt;1, "&lt;1", IF('Sanitation Data'!P8&gt;99, "&gt;99", 'Sanitation Data'!P8))),"-")</f>
        <v>-</v>
      </c>
      <c r="AI10" s="47">
        <f>IF(ISNUMBER('Sanitation Data'!Q8),IF('Sanitation Data'!Q8=-999,"NA",IF('Sanitation Data'!Q8&lt;1, "&lt;1", IF('Sanitation Data'!Q8&gt;99, "&gt;99", 'Sanitation Data'!Q8))),"-")</f>
        <v>45.180255889892578</v>
      </c>
      <c r="AJ10" s="47">
        <f>IF(ISNUMBER('Sanitation Data'!R8),IF('Sanitation Data'!R8=-999,"NA",IF('Sanitation Data'!R8&lt;1, "&lt;1", IF('Sanitation Data'!R8&gt;99, "&gt;99", 'Sanitation Data'!R8))),"-")</f>
        <v>13.24200439453125</v>
      </c>
      <c r="AK10" s="47">
        <f>IF(ISNUMBER('Sanitation Data'!S8),IF('Sanitation Data'!S8=-999,"NA",IF('Sanitation Data'!S8&lt;1, "&lt;1", IF('Sanitation Data'!S8&gt;99, "&gt;99", 'Sanitation Data'!S8))),"-")</f>
        <v>41.577743530273438</v>
      </c>
      <c r="AL10" s="47">
        <f>IF(ISNUMBER('Sanitation Data'!T8),IF('Sanitation Data'!T8=-999,"NA",IF('Sanitation Data'!T8&lt;1, "&lt;1", IF('Sanitation Data'!T8&gt;99, "&gt;99", 'Sanitation Data'!T8))),"-")</f>
        <v>44.08441162109375</v>
      </c>
      <c r="AM10" s="47">
        <f>IF(ISNUMBER('Sanitation Data'!U8),IF('Sanitation Data'!U8=-999,"NA",IF('Sanitation Data'!U8&lt;1, "&lt;1", IF('Sanitation Data'!U8&gt;99, "&gt;99", 'Sanitation Data'!U8))),"-")</f>
        <v>14.546279907226563</v>
      </c>
      <c r="AN10" s="47">
        <f>IF(ISNUMBER('Sanitation Data'!V8),IF('Sanitation Data'!V8=-999,"NA",IF('Sanitation Data'!V8&lt;1, "&lt;1", IF('Sanitation Data'!V8&gt;99, "&gt;99", 'Sanitation Data'!V8))),"-")</f>
        <v>41.369304656982422</v>
      </c>
      <c r="AO10" s="47">
        <f>IF(ISNUMBER('Sanitation Data'!W8),IF('Sanitation Data'!W8=-999,"NA",IF('Sanitation Data'!W8&lt;1, "&lt;1", IF('Sanitation Data'!W8&gt;99, "&gt;99", 'Sanitation Data'!W8))),"-")</f>
        <v>66.133979797363281</v>
      </c>
      <c r="AP10" s="47">
        <f>IF(ISNUMBER('Sanitation Data'!X8),IF('Sanitation Data'!X8=-999,"NA",IF('Sanitation Data'!X8&lt;1, "&lt;1", IF('Sanitation Data'!X8&gt;99, "&gt;99", 'Sanitation Data'!X8))),"-")</f>
        <v>13.240715026855469</v>
      </c>
      <c r="AQ10" s="47">
        <f>IF(ISNUMBER('Sanitation Data'!Y8),IF('Sanitation Data'!Y8=-999,"NA",IF('Sanitation Data'!Y8&lt;1, "&lt;1", IF('Sanitation Data'!Y8&gt;99, "&gt;99", 'Sanitation Data'!Y8))),"-")</f>
        <v>20.62530517578125</v>
      </c>
      <c r="AR10" s="47">
        <f>IF(ISNUMBER('Hygiene Data'!H8),IF('Hygiene Data'!H8=-999,"NA",IF('Hygiene Data'!H8&lt;1, "&lt;1", IF('Hygiene Data'!H8&gt;99, "&gt;99", 'Hygiene Data'!H8))),"-")</f>
        <v>16.972488403320313</v>
      </c>
      <c r="AS10" s="47">
        <f>IF(ISNUMBER('Hygiene Data'!I8),IF('Hygiene Data'!I8=-999,"NA",IF('Hygiene Data'!I8&lt;1, "&lt;1", IF('Hygiene Data'!I8&gt;99, "&gt;99", 'Hygiene Data'!I8))),"-")</f>
        <v>39.188148498535156</v>
      </c>
      <c r="AT10" s="47">
        <f>IF(ISNUMBER('Hygiene Data'!J8),IF('Hygiene Data'!J8=-999,"NA",IF('Hygiene Data'!J8&lt;1, "&lt;1", IF('Hygiene Data'!J8&gt;99, "&gt;99", 'Hygiene Data'!J8))),"-")</f>
        <v>43.839363098144531</v>
      </c>
      <c r="AU10" s="47">
        <f>IF(ISNUMBER('Hygiene Data'!K8),IF('Hygiene Data'!K8=-999,"NA",IF('Hygiene Data'!K8&lt;1, "&lt;1", IF('Hygiene Data'!K8&gt;99, "&gt;99", 'Hygiene Data'!K8))),"-")</f>
        <v>5.8299999237060547</v>
      </c>
      <c r="AV10" s="47">
        <f>IF(ISNUMBER('Hygiene Data'!L8),IF('Hygiene Data'!L8=-999,"NA",IF('Hygiene Data'!L8&lt;1, "&lt;1", IF('Hygiene Data'!L8&gt;99, "&gt;99", 'Hygiene Data'!L8))),"-")</f>
        <v>44.029998779296875</v>
      </c>
      <c r="AW10" s="47">
        <f>IF(ISNUMBER('Hygiene Data'!M8),IF('Hygiene Data'!M8=-999,"NA",IF('Hygiene Data'!M8&lt;1, "&lt;1", IF('Hygiene Data'!M8&gt;99, "&gt;99", 'Hygiene Data'!M8))),"-")</f>
        <v>50.139999389648438</v>
      </c>
      <c r="AX10" s="47">
        <f>IF(ISNUMBER('Hygiene Data'!N8),IF('Hygiene Data'!N8=-999,"NA",IF('Hygiene Data'!N8&lt;1, "&lt;1", IF('Hygiene Data'!N8&gt;99, "&gt;99", 'Hygiene Data'!N8))),"-")</f>
        <v>8.293426513671875</v>
      </c>
      <c r="AY10" s="47">
        <f>IF(ISNUMBER('Hygiene Data'!O8),IF('Hygiene Data'!O8=-999,"NA",IF('Hygiene Data'!O8&lt;1, "&lt;1", IF('Hygiene Data'!O8&gt;99, "&gt;99", 'Hygiene Data'!O8))),"-")</f>
        <v>40.642848968505859</v>
      </c>
      <c r="AZ10" s="47">
        <f>IF(ISNUMBER('Hygiene Data'!P8),IF('Hygiene Data'!P8=-999,"NA",IF('Hygiene Data'!P8&lt;1, "&lt;1", IF('Hygiene Data'!P8&gt;99, "&gt;99", 'Hygiene Data'!P8))),"-")</f>
        <v>51.063724517822266</v>
      </c>
      <c r="BA10" s="47">
        <f>IF(ISNUMBER('Hygiene Data'!Q8),IF('Hygiene Data'!Q8=-999,"NA",IF('Hygiene Data'!Q8&lt;1, "&lt;1", IF('Hygiene Data'!Q8&gt;99, "&gt;99", 'Hygiene Data'!Q8))),"-")</f>
        <v>12.307933807373047</v>
      </c>
      <c r="BB10" s="47">
        <f>IF(ISNUMBER('Hygiene Data'!R8),IF('Hygiene Data'!R8=-999,"NA",IF('Hygiene Data'!R8&lt;1, "&lt;1", IF('Hygiene Data'!R8&gt;99, "&gt;99", 'Hygiene Data'!R8))),"-")</f>
        <v>41.257644653320313</v>
      </c>
      <c r="BC10" s="47">
        <f>IF(ISNUMBER('Hygiene Data'!S8),IF('Hygiene Data'!S8=-999,"NA",IF('Hygiene Data'!S8&lt;1, "&lt;1", IF('Hygiene Data'!S8&gt;99, "&gt;99", 'Hygiene Data'!S8))),"-")</f>
        <v>46.434421539306641</v>
      </c>
      <c r="BD10" s="47">
        <f>IF(ISNUMBER('Hygiene Data'!T8),IF('Hygiene Data'!T8=-999,"NA",IF('Hygiene Data'!T8&lt;1, "&lt;1", IF('Hygiene Data'!T8&gt;99, "&gt;99", 'Hygiene Data'!T8))),"-")</f>
        <v>13.523380279541016</v>
      </c>
      <c r="BE10" s="47">
        <f>IF(ISNUMBER('Hygiene Data'!U8),IF('Hygiene Data'!U8=-999,"NA",IF('Hygiene Data'!U8&lt;1, "&lt;1", IF('Hygiene Data'!U8&gt;99, "&gt;99", 'Hygiene Data'!U8))),"-")</f>
        <v>41.646778106689453</v>
      </c>
      <c r="BF10" s="47">
        <f>IF(ISNUMBER('Hygiene Data'!V8),IF('Hygiene Data'!V8=-999,"NA",IF('Hygiene Data'!V8&lt;1, "&lt;1", IF('Hygiene Data'!V8&gt;99, "&gt;99", 'Hygiene Data'!V8))),"-")</f>
        <v>44.829841613769531</v>
      </c>
      <c r="BG10" s="47">
        <f>IF(ISNUMBER('Hygiene Data'!W8),IF('Hygiene Data'!W8=-999,"NA",IF('Hygiene Data'!W8&lt;1, "&lt;1", IF('Hygiene Data'!W8&gt;99, "&gt;99", 'Hygiene Data'!W8))),"-")</f>
        <v>18.608297348022461</v>
      </c>
      <c r="BH10" s="47">
        <f>IF(ISNUMBER('Hygiene Data'!X8),IF('Hygiene Data'!X8=-999,"NA",IF('Hygiene Data'!X8&lt;1, "&lt;1", IF('Hygiene Data'!X8&gt;99, "&gt;99", 'Hygiene Data'!X8))),"-")</f>
        <v>42.889762878417969</v>
      </c>
      <c r="BI10" s="47">
        <f>IF(ISNUMBER('Hygiene Data'!Y8),IF('Hygiene Data'!Y8=-999,"NA",IF('Hygiene Data'!Y8&lt;1, "&lt;1", IF('Hygiene Data'!Y8&gt;99, "&gt;99", 'Hygiene Data'!Y8))),"-")</f>
        <v>38.501941680908203</v>
      </c>
    </row>
    <row r="11" s="48" customFormat="true" x14ac:dyDescent="0.2">
      <c r="A11" s="49" t="str">
        <f>'Water Data'!A9</f>
        <v>Sub-Saharan Africa</v>
      </c>
      <c r="B11" s="5">
        <f>'Water Data'!B9</f>
        <v>2019</v>
      </c>
      <c r="C11" s="8">
        <f>'Water Data'!C9</f>
        <v>398484.098</v>
      </c>
      <c r="D11" s="50">
        <f>IF(ISNUMBER('Water Data'!D9),'Water Data'!D9,"-")</f>
        <v>40.037078857421875</v>
      </c>
      <c r="E11" s="50">
        <f>IF(ISNUMBER('Water Data'!E9),'Water Data'!E9,"-")</f>
        <v>19.308135986328125</v>
      </c>
      <c r="F11" s="50">
        <f>IF(ISNUMBER('Water Data'!F9),'Water Data'!F9,"-")</f>
        <v>43.955970764160156</v>
      </c>
      <c r="G11" s="50">
        <f>IF(ISNUMBER('Water Data'!G9),'Water Data'!G9,"-")</f>
        <v>36.735893249511719</v>
      </c>
      <c r="H11" s="47">
        <f>IF(ISNUMBER('Water Data'!H9),IF('Water Data'!H9=-999,"NA",IF('Water Data'!H9&lt;1, "&lt;1", IF('Water Data'!H9&gt;99, "&gt;99", 'Water Data'!H9))),"-")</f>
        <v>43.628894805908203</v>
      </c>
      <c r="I11" s="47">
        <f>IF(ISNUMBER('Water Data'!I9),IF('Water Data'!I9=-999,"NA",IF('Water Data'!I9&lt;1, "&lt;1", IF('Water Data'!I9&gt;99, "&gt;99", 'Water Data'!I9))),"-")</f>
        <v>15.188072204589844</v>
      </c>
      <c r="J11" s="47">
        <f>IF(ISNUMBER('Water Data'!J9),IF('Water Data'!J9=-999,"NA",IF('Water Data'!J9&lt;1, "&lt;1", IF('Water Data'!J9&gt;99, "&gt;99", 'Water Data'!J9))),"-")</f>
        <v>41.183032989501953</v>
      </c>
      <c r="K11" s="47">
        <f>IF(ISNUMBER('Water Data'!K9),IF('Water Data'!K9=-999,"NA",IF('Water Data'!K9&lt;1, "&lt;1", IF('Water Data'!K9&gt;99, "&gt;99", 'Water Data'!K9))),"-")</f>
        <v>55.996665954589844</v>
      </c>
      <c r="L11" s="47">
        <f>IF(ISNUMBER('Water Data'!L9),IF('Water Data'!L9=-999,"NA",IF('Water Data'!L9&lt;1, "&lt;1", IF('Water Data'!L9&gt;99, "&gt;99", 'Water Data'!L9))),"-")</f>
        <v>22.286834716796875</v>
      </c>
      <c r="M11" s="47">
        <f>IF(ISNUMBER('Water Data'!M9),IF('Water Data'!M9=-999,"NA",IF('Water Data'!M9&lt;1, "&lt;1", IF('Water Data'!M9&gt;99, "&gt;99", 'Water Data'!M9))),"-")</f>
        <v>21.716499328613281</v>
      </c>
      <c r="N11" s="47">
        <f>IF(ISNUMBER('Water Data'!N9),IF('Water Data'!N9=-999,"NA",IF('Water Data'!N9&lt;1, "&lt;1", IF('Water Data'!N9&gt;99, "&gt;99", 'Water Data'!N9))),"-")</f>
        <v>46.838569641113281</v>
      </c>
      <c r="O11" s="47">
        <f>IF(ISNUMBER('Water Data'!O9),IF('Water Data'!O9=-999,"NA",IF('Water Data'!O9&lt;1, "&lt;1", IF('Water Data'!O9&gt;99, "&gt;99", 'Water Data'!O9))),"-")</f>
        <v>12.799163818359375</v>
      </c>
      <c r="P11" s="47">
        <f>IF(ISNUMBER('Water Data'!P9),IF('Water Data'!P9=-999,"NA",IF('Water Data'!P9&lt;1, "&lt;1", IF('Water Data'!P9&gt;99, "&gt;99", 'Water Data'!P9))),"-")</f>
        <v>40.362270355224609</v>
      </c>
      <c r="Q11" s="47" t="str">
        <f>IF(ISNUMBER('Water Data'!Q9),IF('Water Data'!Q9=-999,"NA",IF('Water Data'!Q9&lt;1, "&lt;1", IF('Water Data'!Q9&gt;99, "&gt;99", 'Water Data'!Q9))),"-")</f>
        <v>-</v>
      </c>
      <c r="R11" s="47" t="str">
        <f>IF(ISNUMBER('Water Data'!R9),IF('Water Data'!R9=-999,"NA",IF('Water Data'!R9&lt;1, "&lt;1", IF('Water Data'!R9&gt;99, "&gt;99", 'Water Data'!R9))),"-")</f>
        <v>-</v>
      </c>
      <c r="S11" s="47" t="str">
        <f>IF(ISNUMBER('Water Data'!S9),IF('Water Data'!S9=-999,"NA",IF('Water Data'!S9&lt;1, "&lt;1", IF('Water Data'!S9&gt;99, "&gt;99", 'Water Data'!S9))),"-")</f>
        <v>-</v>
      </c>
      <c r="T11" s="47">
        <f>IF(ISNUMBER('Water Data'!T9),IF('Water Data'!T9=-999,"NA",IF('Water Data'!T9&lt;1, "&lt;1", IF('Water Data'!T9&gt;99, "&gt;99", 'Water Data'!T9))),"-")</f>
        <v>40.158206939697266</v>
      </c>
      <c r="U11" s="47">
        <f>IF(ISNUMBER('Water Data'!U9),IF('Water Data'!U9=-999,"NA",IF('Water Data'!U9&lt;1, "&lt;1", IF('Water Data'!U9&gt;99, "&gt;99", 'Water Data'!U9))),"-")</f>
        <v>15.695449829101563</v>
      </c>
      <c r="V11" s="47">
        <f>IF(ISNUMBER('Water Data'!V9),IF('Water Data'!V9=-999,"NA",IF('Water Data'!V9&lt;1, "&lt;1", IF('Water Data'!V9&gt;99, "&gt;99", 'Water Data'!V9))),"-")</f>
        <v>44.146343231201172</v>
      </c>
      <c r="W11" s="47">
        <f>IF(ISNUMBER('Water Data'!W9),IF('Water Data'!W9=-999,"NA",IF('Water Data'!W9&lt;1, "&lt;1", IF('Water Data'!W9&gt;99, "&gt;99", 'Water Data'!W9))),"-")</f>
        <v>51.864936828613281</v>
      </c>
      <c r="X11" s="47">
        <f>IF(ISNUMBER('Water Data'!X9),IF('Water Data'!X9=-999,"NA",IF('Water Data'!X9&lt;1, "&lt;1", IF('Water Data'!X9&gt;99, "&gt;99", 'Water Data'!X9))),"-")</f>
        <v>12.984504699707031</v>
      </c>
      <c r="Y11" s="47">
        <f>IF(ISNUMBER('Water Data'!Y9),IF('Water Data'!Y9=-999,"NA",IF('Water Data'!Y9&lt;1, "&lt;1", IF('Water Data'!Y9&gt;99, "&gt;99", 'Water Data'!Y9))),"-")</f>
        <v>35.150558471679688</v>
      </c>
      <c r="Z11" s="47">
        <f>IF(ISNUMBER('Sanitation Data'!H9),IF('Sanitation Data'!H9=-999,"NA",IF('Sanitation Data'!H9&lt;1, "&lt;1", IF('Sanitation Data'!H9&gt;99, "&gt;99", 'Sanitation Data'!H9))),"-")</f>
        <v>46.530178070068359</v>
      </c>
      <c r="AA11" s="47">
        <f>IF(ISNUMBER('Sanitation Data'!I9),IF('Sanitation Data'!I9=-999,"NA",IF('Sanitation Data'!I9&lt;1, "&lt;1", IF('Sanitation Data'!I9&gt;99, "&gt;99", 'Sanitation Data'!I9))),"-")</f>
        <v>26.542129516601563</v>
      </c>
      <c r="AB11" s="47">
        <f>IF(ISNUMBER('Sanitation Data'!J9),IF('Sanitation Data'!J9=-999,"NA",IF('Sanitation Data'!J9&lt;1, "&lt;1", IF('Sanitation Data'!J9&gt;99, "&gt;99", 'Sanitation Data'!J9))),"-")</f>
        <v>26.927688598632813</v>
      </c>
      <c r="AC11" s="47">
        <f>IF(ISNUMBER('Sanitation Data'!K9),IF('Sanitation Data'!K9=-999,"NA",IF('Sanitation Data'!K9&lt;1, "&lt;1", IF('Sanitation Data'!K9&gt;99, "&gt;99", 'Sanitation Data'!K9))),"-")</f>
        <v>54.715129852294922</v>
      </c>
      <c r="AD11" s="47">
        <f>IF(ISNUMBER('Sanitation Data'!L9),IF('Sanitation Data'!L9=-999,"NA",IF('Sanitation Data'!L9&lt;1, "&lt;1", IF('Sanitation Data'!L9&gt;99, "&gt;99", 'Sanitation Data'!L9))),"-")</f>
        <v>27.738174438476563</v>
      </c>
      <c r="AE11" s="47">
        <f>IF(ISNUMBER('Sanitation Data'!M9),IF('Sanitation Data'!M9=-999,"NA",IF('Sanitation Data'!M9&lt;1, "&lt;1", IF('Sanitation Data'!M9&gt;99, "&gt;99", 'Sanitation Data'!M9))),"-")</f>
        <v>17.54669189453125</v>
      </c>
      <c r="AF11" s="47">
        <f>IF(ISNUMBER('Sanitation Data'!N9),IF('Sanitation Data'!N9=-999,"NA",IF('Sanitation Data'!N9&lt;1, "&lt;1", IF('Sanitation Data'!N9&gt;99, "&gt;99", 'Sanitation Data'!N9))),"-")</f>
        <v>36.236072540283203</v>
      </c>
      <c r="AG11" s="47">
        <f>IF(ISNUMBER('Sanitation Data'!O9),IF('Sanitation Data'!O9=-999,"NA",IF('Sanitation Data'!O9&lt;1, "&lt;1", IF('Sanitation Data'!O9&gt;99, "&gt;99", 'Sanitation Data'!O9))),"-")</f>
        <v>34.237495422363281</v>
      </c>
      <c r="AH11" s="47">
        <f>IF(ISNUMBER('Sanitation Data'!P9),IF('Sanitation Data'!P9=-999,"NA",IF('Sanitation Data'!P9&lt;1, "&lt;1", IF('Sanitation Data'!P9&gt;99, "&gt;99", 'Sanitation Data'!P9))),"-")</f>
        <v>29.526433944702148</v>
      </c>
      <c r="AI11" s="47" t="str">
        <f>IF(ISNUMBER('Sanitation Data'!Q9),IF('Sanitation Data'!Q9=-999,"NA",IF('Sanitation Data'!Q9&lt;1, "&lt;1", IF('Sanitation Data'!Q9&gt;99, "&gt;99", 'Sanitation Data'!Q9))),"-")</f>
        <v>-</v>
      </c>
      <c r="AJ11" s="47" t="str">
        <f>IF(ISNUMBER('Sanitation Data'!R9),IF('Sanitation Data'!R9=-999,"NA",IF('Sanitation Data'!R9&lt;1, "&lt;1", IF('Sanitation Data'!R9&gt;99, "&gt;99", 'Sanitation Data'!R9))),"-")</f>
        <v>-</v>
      </c>
      <c r="AK11" s="47" t="str">
        <f>IF(ISNUMBER('Sanitation Data'!S9),IF('Sanitation Data'!S9=-999,"NA",IF('Sanitation Data'!S9&lt;1, "&lt;1", IF('Sanitation Data'!S9&gt;99, "&gt;99", 'Sanitation Data'!S9))),"-")</f>
        <v>-</v>
      </c>
      <c r="AL11" s="47">
        <f>IF(ISNUMBER('Sanitation Data'!T9),IF('Sanitation Data'!T9=-999,"NA",IF('Sanitation Data'!T9&lt;1, "&lt;1", IF('Sanitation Data'!T9&gt;99, "&gt;99", 'Sanitation Data'!T9))),"-")</f>
        <v>43.278022766113281</v>
      </c>
      <c r="AM11" s="47">
        <f>IF(ISNUMBER('Sanitation Data'!U9),IF('Sanitation Data'!U9=-999,"NA",IF('Sanitation Data'!U9&lt;1, "&lt;1", IF('Sanitation Data'!U9&gt;99, "&gt;99", 'Sanitation Data'!U9))),"-")</f>
        <v>25.334144592285156</v>
      </c>
      <c r="AN11" s="47">
        <f>IF(ISNUMBER('Sanitation Data'!V9),IF('Sanitation Data'!V9=-999,"NA",IF('Sanitation Data'!V9&lt;1, "&lt;1", IF('Sanitation Data'!V9&gt;99, "&gt;99", 'Sanitation Data'!V9))),"-")</f>
        <v>31.387834548950195</v>
      </c>
      <c r="AO11" s="47">
        <f>IF(ISNUMBER('Sanitation Data'!W9),IF('Sanitation Data'!W9=-999,"NA",IF('Sanitation Data'!W9&lt;1, "&lt;1", IF('Sanitation Data'!W9&gt;99, "&gt;99", 'Sanitation Data'!W9))),"-")</f>
        <v>52.130550384521484</v>
      </c>
      <c r="AP11" s="47">
        <f>IF(ISNUMBER('Sanitation Data'!X9),IF('Sanitation Data'!X9=-999,"NA",IF('Sanitation Data'!X9&lt;1, "&lt;1", IF('Sanitation Data'!X9&gt;99, "&gt;99", 'Sanitation Data'!X9))),"-")</f>
        <v>24.688972473144531</v>
      </c>
      <c r="AQ11" s="47">
        <f>IF(ISNUMBER('Sanitation Data'!Y9),IF('Sanitation Data'!Y9=-999,"NA",IF('Sanitation Data'!Y9&lt;1, "&lt;1", IF('Sanitation Data'!Y9&gt;99, "&gt;99", 'Sanitation Data'!Y9))),"-")</f>
        <v>23.180479049682617</v>
      </c>
      <c r="AR11" s="47">
        <f>IF(ISNUMBER('Hygiene Data'!H9),IF('Hygiene Data'!H9=-999,"NA",IF('Hygiene Data'!H9&lt;1, "&lt;1", IF('Hygiene Data'!H9&gt;99, "&gt;99", 'Hygiene Data'!H9))),"-")</f>
        <v>25.944257736206055</v>
      </c>
      <c r="AS11" s="47">
        <f>IF(ISNUMBER('Hygiene Data'!I9),IF('Hygiene Data'!I9=-999,"NA",IF('Hygiene Data'!I9&lt;1, "&lt;1", IF('Hygiene Data'!I9&gt;99, "&gt;99", 'Hygiene Data'!I9))),"-")</f>
        <v>12.778129577636719</v>
      </c>
      <c r="AT11" s="47">
        <f>IF(ISNUMBER('Hygiene Data'!J9),IF('Hygiene Data'!J9=-999,"NA",IF('Hygiene Data'!J9&lt;1, "&lt;1", IF('Hygiene Data'!J9&gt;99, "&gt;99", 'Hygiene Data'!J9))),"-")</f>
        <v>61.277610778808594</v>
      </c>
      <c r="AU11" s="47">
        <f>IF(ISNUMBER('Hygiene Data'!K9),IF('Hygiene Data'!K9=-999,"NA",IF('Hygiene Data'!K9&lt;1, "&lt;1", IF('Hygiene Data'!K9&gt;99, "&gt;99", 'Hygiene Data'!K9))),"-")</f>
        <v>49.148231506347656</v>
      </c>
      <c r="AV11" s="47">
        <f>IF(ISNUMBER('Hygiene Data'!L9),IF('Hygiene Data'!L9=-999,"NA",IF('Hygiene Data'!L9&lt;1, "&lt;1", IF('Hygiene Data'!L9&gt;99, "&gt;99", 'Hygiene Data'!L9))),"-")</f>
        <v>11.0570068359375</v>
      </c>
      <c r="AW11" s="47">
        <f>IF(ISNUMBER('Hygiene Data'!M9),IF('Hygiene Data'!M9=-999,"NA",IF('Hygiene Data'!M9&lt;1, "&lt;1", IF('Hygiene Data'!M9&gt;99, "&gt;99", 'Hygiene Data'!M9))),"-")</f>
        <v>39.794761657714844</v>
      </c>
      <c r="AX11" s="47">
        <f>IF(ISNUMBER('Hygiene Data'!N9),IF('Hygiene Data'!N9=-999,"NA",IF('Hygiene Data'!N9&lt;1, "&lt;1", IF('Hygiene Data'!N9&gt;99, "&gt;99", 'Hygiene Data'!N9))),"-")</f>
        <v>10.926653861999512</v>
      </c>
      <c r="AY11" s="47">
        <f>IF(ISNUMBER('Hygiene Data'!O9),IF('Hygiene Data'!O9=-999,"NA",IF('Hygiene Data'!O9&lt;1, "&lt;1", IF('Hygiene Data'!O9&gt;99, "&gt;99", 'Hygiene Data'!O9))),"-")</f>
        <v>9.0207366943359375</v>
      </c>
      <c r="AZ11" s="47">
        <f>IF(ISNUMBER('Hygiene Data'!P9),IF('Hygiene Data'!P9=-999,"NA",IF('Hygiene Data'!P9&lt;1, "&lt;1", IF('Hygiene Data'!P9&gt;99, "&gt;99", 'Hygiene Data'!P9))),"-")</f>
        <v>80.0526123046875</v>
      </c>
      <c r="BA11" s="47" t="str">
        <f>IF(ISNUMBER('Hygiene Data'!Q9),IF('Hygiene Data'!Q9=-999,"NA",IF('Hygiene Data'!Q9&lt;1, "&lt;1", IF('Hygiene Data'!Q9&gt;99, "&gt;99", 'Hygiene Data'!Q9))),"-")</f>
        <v>-</v>
      </c>
      <c r="BB11" s="47" t="str">
        <f>IF(ISNUMBER('Hygiene Data'!R9),IF('Hygiene Data'!R9=-999,"NA",IF('Hygiene Data'!R9&lt;1, "&lt;1", IF('Hygiene Data'!R9&gt;99, "&gt;99", 'Hygiene Data'!R9))),"-")</f>
        <v>-</v>
      </c>
      <c r="BC11" s="47" t="str">
        <f>IF(ISNUMBER('Hygiene Data'!S9),IF('Hygiene Data'!S9=-999,"NA",IF('Hygiene Data'!S9&lt;1, "&lt;1", IF('Hygiene Data'!S9&gt;99, "&gt;99", 'Hygiene Data'!S9))),"-")</f>
        <v>-</v>
      </c>
      <c r="BD11" s="47">
        <f>IF(ISNUMBER('Hygiene Data'!T9),IF('Hygiene Data'!T9=-999,"NA",IF('Hygiene Data'!T9&lt;1, "&lt;1", IF('Hygiene Data'!T9&gt;99, "&gt;99", 'Hygiene Data'!T9))),"-")</f>
        <v>26.433759689331055</v>
      </c>
      <c r="BE11" s="47">
        <f>IF(ISNUMBER('Hygiene Data'!U9),IF('Hygiene Data'!U9=-999,"NA",IF('Hygiene Data'!U9&lt;1, "&lt;1", IF('Hygiene Data'!U9&gt;99, "&gt;99", 'Hygiene Data'!U9))),"-")</f>
        <v>12.292106628417969</v>
      </c>
      <c r="BF11" s="47">
        <f>IF(ISNUMBER('Hygiene Data'!V9),IF('Hygiene Data'!V9=-999,"NA",IF('Hygiene Data'!V9&lt;1, "&lt;1", IF('Hygiene Data'!V9&gt;99, "&gt;99", 'Hygiene Data'!V9))),"-")</f>
        <v>61.274131774902344</v>
      </c>
      <c r="BG11" s="47">
        <f>IF(ISNUMBER('Hygiene Data'!W9),IF('Hygiene Data'!W9=-999,"NA",IF('Hygiene Data'!W9&lt;1, "&lt;1", IF('Hygiene Data'!W9&gt;99, "&gt;99", 'Hygiene Data'!W9))),"-")</f>
        <v>25.856206893920898</v>
      </c>
      <c r="BH11" s="47">
        <f>IF(ISNUMBER('Hygiene Data'!X9),IF('Hygiene Data'!X9=-999,"NA",IF('Hygiene Data'!X9&lt;1, "&lt;1", IF('Hygiene Data'!X9&gt;99, "&gt;99", 'Hygiene Data'!X9))),"-")</f>
        <v>14.957244873046875</v>
      </c>
      <c r="BI11" s="47">
        <f>IF(ISNUMBER('Hygiene Data'!Y9),IF('Hygiene Data'!Y9=-999,"NA",IF('Hygiene Data'!Y9&lt;1, "&lt;1", IF('Hygiene Data'!Y9&gt;99, "&gt;99", 'Hygiene Data'!Y9))),"-")</f>
        <v>59.186546325683594</v>
      </c>
    </row>
    <row r="12" s="48" customFormat="true" x14ac:dyDescent="0.2">
      <c r="A12" s="49"/>
      <c r="B12" s="5"/>
      <c r="C12" s="8"/>
      <c r="D12" s="50"/>
      <c r="E12" s="50"/>
      <c r="F12" s="50"/>
      <c r="G12" s="50"/>
    </row>
    <row r="13" s="48" customFormat="true" ht="12" x14ac:dyDescent="0.2">
      <c r="A13" s="7" t="s">
        <v>16</v>
      </c>
      <c r="B13" s="5"/>
      <c r="C13" s="8"/>
      <c r="D13" s="50"/>
      <c r="E13" s="50"/>
      <c r="F13" s="50"/>
      <c r="G13" s="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</row>
    <row r="14" s="48" customFormat="true" x14ac:dyDescent="0.2">
      <c r="A14" s="49" t="str">
        <f>'Water Data'!A10</f>
        <v>Least Developed Countries</v>
      </c>
      <c r="B14" s="5">
        <f>'Water Data'!B10</f>
        <v>2019</v>
      </c>
      <c r="C14" s="8">
        <f>'Water Data'!C10</f>
        <v>370363.86599999998</v>
      </c>
      <c r="D14" s="50">
        <f>IF(ISNUMBER('Water Data'!D10),'Water Data'!D10,"-")</f>
        <v>34.187324523925781</v>
      </c>
      <c r="E14" s="50">
        <f>IF(ISNUMBER('Water Data'!E10),'Water Data'!E10,"-")</f>
        <v>20.516443252563477</v>
      </c>
      <c r="F14" s="50">
        <f>IF(ISNUMBER('Water Data'!F10),'Water Data'!F10,"-")</f>
        <v>41.230140686035156</v>
      </c>
      <c r="G14" s="50">
        <f>IF(ISNUMBER('Water Data'!G10),'Water Data'!G10,"-")</f>
        <v>38.253414154052734</v>
      </c>
      <c r="H14" s="47">
        <f>IF(ISNUMBER('Water Data'!H10),IF('Water Data'!H10=-999,"NA",IF('Water Data'!H10&lt;1, "&lt;1", IF('Water Data'!H10&gt;99, "&gt;99", 'Water Data'!H10))),"-")</f>
        <v>53.101806640625</v>
      </c>
      <c r="I14" s="47">
        <f>IF(ISNUMBER('Water Data'!I10),IF('Water Data'!I10=-999,"NA",IF('Water Data'!I10&lt;1, "&lt;1", IF('Water Data'!I10&gt;99, "&gt;99", 'Water Data'!I10))),"-")</f>
        <v>9.4797210693359375</v>
      </c>
      <c r="J14" s="47">
        <f>IF(ISNUMBER('Water Data'!J10),IF('Water Data'!J10=-999,"NA",IF('Water Data'!J10&lt;1, "&lt;1", IF('Water Data'!J10&gt;99, "&gt;99", 'Water Data'!J10))),"-")</f>
        <v>37.418476104736328</v>
      </c>
      <c r="K14" s="47" t="str">
        <f>IF(ISNUMBER('Water Data'!K10),IF('Water Data'!K10=-999,"NA",IF('Water Data'!K10&lt;1, "&lt;1", IF('Water Data'!K10&gt;99, "&gt;99", 'Water Data'!K10))),"-")</f>
        <v>-</v>
      </c>
      <c r="L14" s="47" t="str">
        <f>IF(ISNUMBER('Water Data'!L10),IF('Water Data'!L10=-999,"NA",IF('Water Data'!L10&lt;1, "&lt;1", IF('Water Data'!L10&gt;99, "&gt;99", 'Water Data'!L10))),"-")</f>
        <v>-</v>
      </c>
      <c r="M14" s="47">
        <f>IF(ISNUMBER('Water Data'!M10),IF('Water Data'!M10=-999,"NA",IF('Water Data'!M10&lt;1, "&lt;1", IF('Water Data'!M10&gt;99, "&gt;99", 'Water Data'!M10))),"-")</f>
        <v>12.012370109558105</v>
      </c>
      <c r="N14" s="47">
        <f>IF(ISNUMBER('Water Data'!N10),IF('Water Data'!N10=-999,"NA",IF('Water Data'!N10&lt;1, "&lt;1", IF('Water Data'!N10&gt;99, "&gt;99", 'Water Data'!N10))),"-")</f>
        <v>57.286598205566406</v>
      </c>
      <c r="O14" s="47">
        <f>IF(ISNUMBER('Water Data'!O10),IF('Water Data'!O10=-999,"NA",IF('Water Data'!O10&lt;1, "&lt;1", IF('Water Data'!O10&gt;99, "&gt;99", 'Water Data'!O10))),"-")</f>
        <v>11.509231567382813</v>
      </c>
      <c r="P14" s="47">
        <f>IF(ISNUMBER('Water Data'!P10),IF('Water Data'!P10=-999,"NA",IF('Water Data'!P10&lt;1, "&lt;1", IF('Water Data'!P10&gt;99, "&gt;99", 'Water Data'!P10))),"-")</f>
        <v>31.204170227050781</v>
      </c>
      <c r="Q14" s="47" t="str">
        <f>IF(ISNUMBER('Water Data'!Q10),IF('Water Data'!Q10=-999,"NA",IF('Water Data'!Q10&lt;1, "&lt;1", IF('Water Data'!Q10&gt;99, "&gt;99", 'Water Data'!Q10))),"-")</f>
        <v>-</v>
      </c>
      <c r="R14" s="47" t="str">
        <f>IF(ISNUMBER('Water Data'!R10),IF('Water Data'!R10=-999,"NA",IF('Water Data'!R10&lt;1, "&lt;1", IF('Water Data'!R10&gt;99, "&gt;99", 'Water Data'!R10))),"-")</f>
        <v>-</v>
      </c>
      <c r="S14" s="47" t="str">
        <f>IF(ISNUMBER('Water Data'!S10),IF('Water Data'!S10=-999,"NA",IF('Water Data'!S10&lt;1, "&lt;1", IF('Water Data'!S10&gt;99, "&gt;99", 'Water Data'!S10))),"-")</f>
        <v>-</v>
      </c>
      <c r="T14" s="47">
        <f>IF(ISNUMBER('Water Data'!T10),IF('Water Data'!T10=-999,"NA",IF('Water Data'!T10&lt;1, "&lt;1", IF('Water Data'!T10&gt;99, "&gt;99", 'Water Data'!T10))),"-")</f>
        <v>50.880176544189453</v>
      </c>
      <c r="U14" s="47">
        <f>IF(ISNUMBER('Water Data'!U10),IF('Water Data'!U10=-999,"NA",IF('Water Data'!U10&lt;1, "&lt;1", IF('Water Data'!U10&gt;99, "&gt;99", 'Water Data'!U10))),"-")</f>
        <v>9.6259765625</v>
      </c>
      <c r="V14" s="47">
        <f>IF(ISNUMBER('Water Data'!V10),IF('Water Data'!V10=-999,"NA",IF('Water Data'!V10&lt;1, "&lt;1", IF('Water Data'!V10&gt;99, "&gt;99", 'Water Data'!V10))),"-")</f>
        <v>39.493843078613281</v>
      </c>
      <c r="W14" s="47">
        <f>IF(ISNUMBER('Water Data'!W10),IF('Water Data'!W10=-999,"NA",IF('Water Data'!W10&lt;1, "&lt;1", IF('Water Data'!W10&gt;99, "&gt;99", 'Water Data'!W10))),"-")</f>
        <v>66.809188842773438</v>
      </c>
      <c r="X14" s="47">
        <f>IF(ISNUMBER('Water Data'!X10),IF('Water Data'!X10=-999,"NA",IF('Water Data'!X10&lt;1, "&lt;1", IF('Water Data'!X10&gt;99, "&gt;99", 'Water Data'!X10))),"-")</f>
        <v>3.07220458984375</v>
      </c>
      <c r="Y14" s="47">
        <f>IF(ISNUMBER('Water Data'!Y10),IF('Water Data'!Y10=-999,"NA",IF('Water Data'!Y10&lt;1, "&lt;1", IF('Water Data'!Y10&gt;99, "&gt;99", 'Water Data'!Y10))),"-")</f>
        <v>30.118602752685547</v>
      </c>
      <c r="Z14" s="47">
        <f>IF(ISNUMBER('Sanitation Data'!H10),IF('Sanitation Data'!H10=-999,"NA",IF('Sanitation Data'!H10&lt;1, "&lt;1", IF('Sanitation Data'!H10&gt;99, "&gt;99", 'Sanitation Data'!H10))),"-")</f>
        <v>50.604660034179688</v>
      </c>
      <c r="AA14" s="47">
        <f>IF(ISNUMBER('Sanitation Data'!I10),IF('Sanitation Data'!I10=-999,"NA",IF('Sanitation Data'!I10&lt;1, "&lt;1", IF('Sanitation Data'!I10&gt;99, "&gt;99", 'Sanitation Data'!I10))),"-")</f>
        <v>27.577423095703125</v>
      </c>
      <c r="AB14" s="47">
        <f>IF(ISNUMBER('Sanitation Data'!J10),IF('Sanitation Data'!J10=-999,"NA",IF('Sanitation Data'!J10&lt;1, "&lt;1", IF('Sanitation Data'!J10&gt;99, "&gt;99", 'Sanitation Data'!J10))),"-")</f>
        <v>21.817916870117188</v>
      </c>
      <c r="AC14" s="47" t="str">
        <f>IF(ISNUMBER('Sanitation Data'!K10),IF('Sanitation Data'!K10=-999,"NA",IF('Sanitation Data'!K10&lt;1, "&lt;1", IF('Sanitation Data'!K10&gt;99, "&gt;99", 'Sanitation Data'!K10))),"-")</f>
        <v>-</v>
      </c>
      <c r="AD14" s="47" t="str">
        <f>IF(ISNUMBER('Sanitation Data'!L10),IF('Sanitation Data'!L10=-999,"NA",IF('Sanitation Data'!L10&lt;1, "&lt;1", IF('Sanitation Data'!L10&gt;99, "&gt;99", 'Sanitation Data'!L10))),"-")</f>
        <v>-</v>
      </c>
      <c r="AE14" s="47">
        <f>IF(ISNUMBER('Sanitation Data'!M10),IF('Sanitation Data'!M10=-999,"NA",IF('Sanitation Data'!M10&lt;1, "&lt;1", IF('Sanitation Data'!M10&gt;99, "&gt;99", 'Sanitation Data'!M10))),"-")</f>
        <v>9.2069978713989258</v>
      </c>
      <c r="AF14" s="47">
        <f>IF(ISNUMBER('Sanitation Data'!N10),IF('Sanitation Data'!N10=-999,"NA",IF('Sanitation Data'!N10&lt;1, "&lt;1", IF('Sanitation Data'!N10&gt;99, "&gt;99", 'Sanitation Data'!N10))),"-")</f>
        <v>38.678802490234375</v>
      </c>
      <c r="AG14" s="47">
        <f>IF(ISNUMBER('Sanitation Data'!O10),IF('Sanitation Data'!O10=-999,"NA",IF('Sanitation Data'!O10&lt;1, "&lt;1", IF('Sanitation Data'!O10&gt;99, "&gt;99", 'Sanitation Data'!O10))),"-")</f>
        <v>40.641281127929688</v>
      </c>
      <c r="AH14" s="47">
        <f>IF(ISNUMBER('Sanitation Data'!P10),IF('Sanitation Data'!P10=-999,"NA",IF('Sanitation Data'!P10&lt;1, "&lt;1", IF('Sanitation Data'!P10&gt;99, "&gt;99", 'Sanitation Data'!P10))),"-")</f>
        <v>20.67991828918457</v>
      </c>
      <c r="AI14" s="47" t="str">
        <f>IF(ISNUMBER('Sanitation Data'!Q10),IF('Sanitation Data'!Q10=-999,"NA",IF('Sanitation Data'!Q10&lt;1, "&lt;1", IF('Sanitation Data'!Q10&gt;99, "&gt;99", 'Sanitation Data'!Q10))),"-")</f>
        <v>-</v>
      </c>
      <c r="AJ14" s="47" t="str">
        <f>IF(ISNUMBER('Sanitation Data'!R10),IF('Sanitation Data'!R10=-999,"NA",IF('Sanitation Data'!R10&lt;1, "&lt;1", IF('Sanitation Data'!R10&gt;99, "&gt;99", 'Sanitation Data'!R10))),"-")</f>
        <v>-</v>
      </c>
      <c r="AK14" s="47" t="str">
        <f>IF(ISNUMBER('Sanitation Data'!S10),IF('Sanitation Data'!S10=-999,"NA",IF('Sanitation Data'!S10&lt;1, "&lt;1", IF('Sanitation Data'!S10&gt;99, "&gt;99", 'Sanitation Data'!S10))),"-")</f>
        <v>-</v>
      </c>
      <c r="AL14" s="47">
        <f>IF(ISNUMBER('Sanitation Data'!T10),IF('Sanitation Data'!T10=-999,"NA",IF('Sanitation Data'!T10&lt;1, "&lt;1", IF('Sanitation Data'!T10&gt;99, "&gt;99", 'Sanitation Data'!T10))),"-")</f>
        <v>46.401840209960938</v>
      </c>
      <c r="AM14" s="47">
        <f>IF(ISNUMBER('Sanitation Data'!U10),IF('Sanitation Data'!U10=-999,"NA",IF('Sanitation Data'!U10&lt;1, "&lt;1", IF('Sanitation Data'!U10&gt;99, "&gt;99", 'Sanitation Data'!U10))),"-")</f>
        <v>30.01080322265625</v>
      </c>
      <c r="AN14" s="47">
        <f>IF(ISNUMBER('Sanitation Data'!V10),IF('Sanitation Data'!V10=-999,"NA",IF('Sanitation Data'!V10&lt;1, "&lt;1", IF('Sanitation Data'!V10&gt;99, "&gt;99", 'Sanitation Data'!V10))),"-")</f>
        <v>23.587358474731445</v>
      </c>
      <c r="AO14" s="47">
        <f>IF(ISNUMBER('Sanitation Data'!W10),IF('Sanitation Data'!W10=-999,"NA",IF('Sanitation Data'!W10&lt;1, "&lt;1", IF('Sanitation Data'!W10&gt;99, "&gt;99", 'Sanitation Data'!W10))),"-")</f>
        <v>57.763725280761719</v>
      </c>
      <c r="AP14" s="47">
        <f>IF(ISNUMBER('Sanitation Data'!X10),IF('Sanitation Data'!X10=-999,"NA",IF('Sanitation Data'!X10&lt;1, "&lt;1", IF('Sanitation Data'!X10&gt;99, "&gt;99", 'Sanitation Data'!X10))),"-")</f>
        <v>27.999977111816406</v>
      </c>
      <c r="AQ14" s="47">
        <f>IF(ISNUMBER('Sanitation Data'!Y10),IF('Sanitation Data'!Y10=-999,"NA",IF('Sanitation Data'!Y10&lt;1, "&lt;1", IF('Sanitation Data'!Y10&gt;99, "&gt;99", 'Sanitation Data'!Y10))),"-")</f>
        <v>14.236295700073242</v>
      </c>
      <c r="AR14" s="47">
        <f>IF(ISNUMBER('Hygiene Data'!H10),IF('Hygiene Data'!H10=-999,"NA",IF('Hygiene Data'!H10&lt;1, "&lt;1", IF('Hygiene Data'!H10&gt;99, "&gt;99", 'Hygiene Data'!H10))),"-")</f>
        <v>30.293695449829102</v>
      </c>
      <c r="AS14" s="47">
        <f>IF(ISNUMBER('Hygiene Data'!I10),IF('Hygiene Data'!I10=-999,"NA",IF('Hygiene Data'!I10&lt;1, "&lt;1", IF('Hygiene Data'!I10&gt;99, "&gt;99", 'Hygiene Data'!I10))),"-")</f>
        <v>20.679763793945313</v>
      </c>
      <c r="AT14" s="47">
        <f>IF(ISNUMBER('Hygiene Data'!J10),IF('Hygiene Data'!J10=-999,"NA",IF('Hygiene Data'!J10&lt;1, "&lt;1", IF('Hygiene Data'!J10&gt;99, "&gt;99", 'Hygiene Data'!J10))),"-")</f>
        <v>49.026542663574219</v>
      </c>
      <c r="AU14" s="47" t="str">
        <f>IF(ISNUMBER('Hygiene Data'!K10),IF('Hygiene Data'!K10=-999,"NA",IF('Hygiene Data'!K10&lt;1, "&lt;1", IF('Hygiene Data'!K10&gt;99, "&gt;99", 'Hygiene Data'!K10))),"-")</f>
        <v>-</v>
      </c>
      <c r="AV14" s="47" t="str">
        <f>IF(ISNUMBER('Hygiene Data'!L10),IF('Hygiene Data'!L10=-999,"NA",IF('Hygiene Data'!L10&lt;1, "&lt;1", IF('Hygiene Data'!L10&gt;99, "&gt;99", 'Hygiene Data'!L10))),"-")</f>
        <v>-</v>
      </c>
      <c r="AW14" s="47" t="str">
        <f>IF(ISNUMBER('Hygiene Data'!M10),IF('Hygiene Data'!M10=-999,"NA",IF('Hygiene Data'!M10&lt;1, "&lt;1", IF('Hygiene Data'!M10&gt;99, "&gt;99", 'Hygiene Data'!M10))),"-")</f>
        <v>-</v>
      </c>
      <c r="AX14" s="47">
        <f>IF(ISNUMBER('Hygiene Data'!N10),IF('Hygiene Data'!N10=-999,"NA",IF('Hygiene Data'!N10&lt;1, "&lt;1", IF('Hygiene Data'!N10&gt;99, "&gt;99", 'Hygiene Data'!N10))),"-")</f>
        <v>19.610429763793945</v>
      </c>
      <c r="AY14" s="47">
        <f>IF(ISNUMBER('Hygiene Data'!O10),IF('Hygiene Data'!O10=-999,"NA",IF('Hygiene Data'!O10&lt;1, "&lt;1", IF('Hygiene Data'!O10&gt;99, "&gt;99", 'Hygiene Data'!O10))),"-")</f>
        <v>14.476806640625</v>
      </c>
      <c r="AZ14" s="47">
        <f>IF(ISNUMBER('Hygiene Data'!P10),IF('Hygiene Data'!P10=-999,"NA",IF('Hygiene Data'!P10&lt;1, "&lt;1", IF('Hygiene Data'!P10&gt;99, "&gt;99", 'Hygiene Data'!P10))),"-")</f>
        <v>65.912765502929688</v>
      </c>
      <c r="BA14" s="47" t="str">
        <f>IF(ISNUMBER('Hygiene Data'!Q10),IF('Hygiene Data'!Q10=-999,"NA",IF('Hygiene Data'!Q10&lt;1, "&lt;1", IF('Hygiene Data'!Q10&gt;99, "&gt;99", 'Hygiene Data'!Q10))),"-")</f>
        <v>-</v>
      </c>
      <c r="BB14" s="47" t="str">
        <f>IF(ISNUMBER('Hygiene Data'!R10),IF('Hygiene Data'!R10=-999,"NA",IF('Hygiene Data'!R10&lt;1, "&lt;1", IF('Hygiene Data'!R10&gt;99, "&gt;99", 'Hygiene Data'!R10))),"-")</f>
        <v>-</v>
      </c>
      <c r="BC14" s="47" t="str">
        <f>IF(ISNUMBER('Hygiene Data'!S10),IF('Hygiene Data'!S10=-999,"NA",IF('Hygiene Data'!S10&lt;1, "&lt;1", IF('Hygiene Data'!S10&gt;99, "&gt;99", 'Hygiene Data'!S10))),"-")</f>
        <v>-</v>
      </c>
      <c r="BD14" s="47">
        <f>IF(ISNUMBER('Hygiene Data'!T10),IF('Hygiene Data'!T10=-999,"NA",IF('Hygiene Data'!T10&lt;1, "&lt;1", IF('Hygiene Data'!T10&gt;99, "&gt;99", 'Hygiene Data'!T10))),"-")</f>
        <v>28.758258819580078</v>
      </c>
      <c r="BE14" s="47">
        <f>IF(ISNUMBER('Hygiene Data'!U10),IF('Hygiene Data'!U10=-999,"NA",IF('Hygiene Data'!U10&lt;1, "&lt;1", IF('Hygiene Data'!U10&gt;99, "&gt;99", 'Hygiene Data'!U10))),"-")</f>
        <v>17.103370666503906</v>
      </c>
      <c r="BF14" s="47">
        <f>IF(ISNUMBER('Hygiene Data'!V10),IF('Hygiene Data'!V10=-999,"NA",IF('Hygiene Data'!V10&lt;1, "&lt;1", IF('Hygiene Data'!V10&gt;99, "&gt;99", 'Hygiene Data'!V10))),"-")</f>
        <v>54.138370513916016</v>
      </c>
      <c r="BG14" s="47">
        <f>IF(ISNUMBER('Hygiene Data'!W10),IF('Hygiene Data'!W10=-999,"NA",IF('Hygiene Data'!W10&lt;1, "&lt;1", IF('Hygiene Data'!W10&gt;99, "&gt;99", 'Hygiene Data'!W10))),"-")</f>
        <v>34.073829650878906</v>
      </c>
      <c r="BH14" s="47">
        <f>IF(ISNUMBER('Hygiene Data'!X10),IF('Hygiene Data'!X10=-999,"NA",IF('Hygiene Data'!X10&lt;1, "&lt;1", IF('Hygiene Data'!X10&gt;99, "&gt;99", 'Hygiene Data'!X10))),"-")</f>
        <v>31.961990356445313</v>
      </c>
      <c r="BI14" s="47">
        <f>IF(ISNUMBER('Hygiene Data'!Y10),IF('Hygiene Data'!Y10=-999,"NA",IF('Hygiene Data'!Y10&lt;1, "&lt;1", IF('Hygiene Data'!Y10&gt;99, "&gt;99", 'Hygiene Data'!Y10))),"-")</f>
        <v>33.964179992675781</v>
      </c>
    </row>
    <row r="15" s="48" customFormat="true" x14ac:dyDescent="0.2">
      <c r="A15" s="49" t="str">
        <f>'Water Data'!A11</f>
        <v>Landlocked developing countries</v>
      </c>
      <c r="B15" s="5">
        <f>'Water Data'!B11</f>
        <v>2019</v>
      </c>
      <c r="C15" s="8">
        <f>'Water Data'!C11</f>
        <v>186761.74900000001</v>
      </c>
      <c r="D15" s="50">
        <f>IF(ISNUMBER('Water Data'!D11),'Water Data'!D11,"-")</f>
        <v>29.476190567016602</v>
      </c>
      <c r="E15" s="50">
        <f>IF(ISNUMBER('Water Data'!E11),'Water Data'!E11,"-")</f>
        <v>21.630226135253906</v>
      </c>
      <c r="F15" s="50">
        <f>IF(ISNUMBER('Water Data'!F11),'Water Data'!F11,"-")</f>
        <v>40.434803009033203</v>
      </c>
      <c r="G15" s="50">
        <f>IF(ISNUMBER('Water Data'!G11),'Water Data'!G11,"-")</f>
        <v>37.934970855712891</v>
      </c>
      <c r="H15" s="47">
        <f>IF(ISNUMBER('Water Data'!H11),IF('Water Data'!H11=-999,"NA",IF('Water Data'!H11&lt;1, "&lt;1", IF('Water Data'!H11&gt;99, "&gt;99", 'Water Data'!H11))),"-")</f>
        <v>49.191009521484375</v>
      </c>
      <c r="I15" s="47">
        <f>IF(ISNUMBER('Water Data'!I11),IF('Water Data'!I11=-999,"NA",IF('Water Data'!I11&lt;1, "&lt;1", IF('Water Data'!I11&gt;99, "&gt;99", 'Water Data'!I11))),"-")</f>
        <v>11.514968872070313</v>
      </c>
      <c r="J15" s="47">
        <f>IF(ISNUMBER('Water Data'!J11),IF('Water Data'!J11=-999,"NA",IF('Water Data'!J11&lt;1, "&lt;1", IF('Water Data'!J11&gt;99, "&gt;99", 'Water Data'!J11))),"-")</f>
        <v>39.294017791748047</v>
      </c>
      <c r="K15" s="47" t="str">
        <f>IF(ISNUMBER('Water Data'!K11),IF('Water Data'!K11=-999,"NA",IF('Water Data'!K11&lt;1, "&lt;1", IF('Water Data'!K11&gt;99, "&gt;99", 'Water Data'!K11))),"-")</f>
        <v>-</v>
      </c>
      <c r="L15" s="47" t="str">
        <f>IF(ISNUMBER('Water Data'!L11),IF('Water Data'!L11=-999,"NA",IF('Water Data'!L11&lt;1, "&lt;1", IF('Water Data'!L11&gt;99, "&gt;99", 'Water Data'!L11))),"-")</f>
        <v>-</v>
      </c>
      <c r="M15" s="47">
        <f>IF(ISNUMBER('Water Data'!M11),IF('Water Data'!M11=-999,"NA",IF('Water Data'!M11&lt;1, "&lt;1", IF('Water Data'!M11&gt;99, "&gt;99", 'Water Data'!M11))),"-")</f>
        <v>12.26959228515625</v>
      </c>
      <c r="N15" s="47">
        <f>IF(ISNUMBER('Water Data'!N11),IF('Water Data'!N11=-999,"NA",IF('Water Data'!N11&lt;1, "&lt;1", IF('Water Data'!N11&gt;99, "&gt;99", 'Water Data'!N11))),"-")</f>
        <v>47.195743560791016</v>
      </c>
      <c r="O15" s="47">
        <f>IF(ISNUMBER('Water Data'!O11),IF('Water Data'!O11=-999,"NA",IF('Water Data'!O11&lt;1, "&lt;1", IF('Water Data'!O11&gt;99, "&gt;99", 'Water Data'!O11))),"-")</f>
        <v>18.654670715332031</v>
      </c>
      <c r="P15" s="47">
        <f>IF(ISNUMBER('Water Data'!P11),IF('Water Data'!P11=-999,"NA",IF('Water Data'!P11&lt;1, "&lt;1", IF('Water Data'!P11&gt;99, "&gt;99", 'Water Data'!P11))),"-")</f>
        <v>34.149585723876953</v>
      </c>
      <c r="Q15" s="47" t="str">
        <f>IF(ISNUMBER('Water Data'!Q11),IF('Water Data'!Q11=-999,"NA",IF('Water Data'!Q11&lt;1, "&lt;1", IF('Water Data'!Q11&gt;99, "&gt;99", 'Water Data'!Q11))),"-")</f>
        <v>-</v>
      </c>
      <c r="R15" s="47" t="str">
        <f>IF(ISNUMBER('Water Data'!R11),IF('Water Data'!R11=-999,"NA",IF('Water Data'!R11&lt;1, "&lt;1", IF('Water Data'!R11&gt;99, "&gt;99", 'Water Data'!R11))),"-")</f>
        <v>-</v>
      </c>
      <c r="S15" s="47" t="str">
        <f>IF(ISNUMBER('Water Data'!S11),IF('Water Data'!S11=-999,"NA",IF('Water Data'!S11&lt;1, "&lt;1", IF('Water Data'!S11&gt;99, "&gt;99", 'Water Data'!S11))),"-")</f>
        <v>-</v>
      </c>
      <c r="T15" s="47">
        <f>IF(ISNUMBER('Water Data'!T11),IF('Water Data'!T11=-999,"NA",IF('Water Data'!T11&lt;1, "&lt;1", IF('Water Data'!T11&gt;99, "&gt;99", 'Water Data'!T11))),"-")</f>
        <v>47.458530426025391</v>
      </c>
      <c r="U15" s="47">
        <f>IF(ISNUMBER('Water Data'!U11),IF('Water Data'!U11=-999,"NA",IF('Water Data'!U11&lt;1, "&lt;1", IF('Water Data'!U11&gt;99, "&gt;99", 'Water Data'!U11))),"-")</f>
        <v>11.096298217773438</v>
      </c>
      <c r="V15" s="47">
        <f>IF(ISNUMBER('Water Data'!V11),IF('Water Data'!V11=-999,"NA",IF('Water Data'!V11&lt;1, "&lt;1", IF('Water Data'!V11&gt;99, "&gt;99", 'Water Data'!V11))),"-")</f>
        <v>41.445167541503906</v>
      </c>
      <c r="W15" s="47">
        <f>IF(ISNUMBER('Water Data'!W11),IF('Water Data'!W11=-999,"NA",IF('Water Data'!W11&lt;1, "&lt;1", IF('Water Data'!W11&gt;99, "&gt;99", 'Water Data'!W11))),"-")</f>
        <v>55.995124816894531</v>
      </c>
      <c r="X15" s="47">
        <f>IF(ISNUMBER('Water Data'!X11),IF('Water Data'!X11=-999,"NA",IF('Water Data'!X11&lt;1, "&lt;1", IF('Water Data'!X11&gt;99, "&gt;99", 'Water Data'!X11))),"-")</f>
        <v>9.6259002685546875</v>
      </c>
      <c r="Y15" s="47">
        <f>IF(ISNUMBER('Water Data'!Y11),IF('Water Data'!Y11=-999,"NA",IF('Water Data'!Y11&lt;1, "&lt;1", IF('Water Data'!Y11&gt;99, "&gt;99", 'Water Data'!Y11))),"-")</f>
        <v>34.378978729248047</v>
      </c>
      <c r="Z15" s="47">
        <f>IF(ISNUMBER('Sanitation Data'!H11),IF('Sanitation Data'!H11=-999,"NA",IF('Sanitation Data'!H11&lt;1, "&lt;1", IF('Sanitation Data'!H11&gt;99, "&gt;99", 'Sanitation Data'!H11))),"-")</f>
        <v>53.179946899414063</v>
      </c>
      <c r="AA15" s="47">
        <f>IF(ISNUMBER('Sanitation Data'!I11),IF('Sanitation Data'!I11=-999,"NA",IF('Sanitation Data'!I11&lt;1, "&lt;1", IF('Sanitation Data'!I11&gt;99, "&gt;99", 'Sanitation Data'!I11))),"-")</f>
        <v>21.507316589355469</v>
      </c>
      <c r="AB15" s="47">
        <f>IF(ISNUMBER('Sanitation Data'!J11),IF('Sanitation Data'!J11=-999,"NA",IF('Sanitation Data'!J11&lt;1, "&lt;1", IF('Sanitation Data'!J11&gt;99, "&gt;99", 'Sanitation Data'!J11))),"-")</f>
        <v>25.312734603881836</v>
      </c>
      <c r="AC15" s="47" t="str">
        <f>IF(ISNUMBER('Sanitation Data'!K11),IF('Sanitation Data'!K11=-999,"NA",IF('Sanitation Data'!K11&lt;1, "&lt;1", IF('Sanitation Data'!K11&gt;99, "&gt;99", 'Sanitation Data'!K11))),"-")</f>
        <v>-</v>
      </c>
      <c r="AD15" s="47" t="str">
        <f>IF(ISNUMBER('Sanitation Data'!L11),IF('Sanitation Data'!L11=-999,"NA",IF('Sanitation Data'!L11&lt;1, "&lt;1", IF('Sanitation Data'!L11&gt;99, "&gt;99", 'Sanitation Data'!L11))),"-")</f>
        <v>-</v>
      </c>
      <c r="AE15" s="47">
        <f>IF(ISNUMBER('Sanitation Data'!M11),IF('Sanitation Data'!M11=-999,"NA",IF('Sanitation Data'!M11&lt;1, "&lt;1", IF('Sanitation Data'!M11&gt;99, "&gt;99", 'Sanitation Data'!M11))),"-")</f>
        <v>13.950503349304199</v>
      </c>
      <c r="AF15" s="47">
        <f>IF(ISNUMBER('Sanitation Data'!N11),IF('Sanitation Data'!N11=-999,"NA",IF('Sanitation Data'!N11&lt;1, "&lt;1", IF('Sanitation Data'!N11&gt;99, "&gt;99", 'Sanitation Data'!N11))),"-")</f>
        <v>35.056186676025391</v>
      </c>
      <c r="AG15" s="47">
        <f>IF(ISNUMBER('Sanitation Data'!O11),IF('Sanitation Data'!O11=-999,"NA",IF('Sanitation Data'!O11&lt;1, "&lt;1", IF('Sanitation Data'!O11&gt;99, "&gt;99", 'Sanitation Data'!O11))),"-")</f>
        <v>41.780242919921875</v>
      </c>
      <c r="AH15" s="47">
        <f>IF(ISNUMBER('Sanitation Data'!P11),IF('Sanitation Data'!P11=-999,"NA",IF('Sanitation Data'!P11&lt;1, "&lt;1", IF('Sanitation Data'!P11&gt;99, "&gt;99", 'Sanitation Data'!P11))),"-")</f>
        <v>23.163570404052734</v>
      </c>
      <c r="AI15" s="47" t="str">
        <f>IF(ISNUMBER('Sanitation Data'!Q11),IF('Sanitation Data'!Q11=-999,"NA",IF('Sanitation Data'!Q11&lt;1, "&lt;1", IF('Sanitation Data'!Q11&gt;99, "&gt;99", 'Sanitation Data'!Q11))),"-")</f>
        <v>-</v>
      </c>
      <c r="AJ15" s="47" t="str">
        <f>IF(ISNUMBER('Sanitation Data'!R11),IF('Sanitation Data'!R11=-999,"NA",IF('Sanitation Data'!R11&lt;1, "&lt;1", IF('Sanitation Data'!R11&gt;99, "&gt;99", 'Sanitation Data'!R11))),"-")</f>
        <v>-</v>
      </c>
      <c r="AK15" s="47" t="str">
        <f>IF(ISNUMBER('Sanitation Data'!S11),IF('Sanitation Data'!S11=-999,"NA",IF('Sanitation Data'!S11&lt;1, "&lt;1", IF('Sanitation Data'!S11&gt;99, "&gt;99", 'Sanitation Data'!S11))),"-")</f>
        <v>-</v>
      </c>
      <c r="AL15" s="47">
        <f>IF(ISNUMBER('Sanitation Data'!T11),IF('Sanitation Data'!T11=-999,"NA",IF('Sanitation Data'!T11&lt;1, "&lt;1", IF('Sanitation Data'!T11&gt;99, "&gt;99", 'Sanitation Data'!T11))),"-")</f>
        <v>48.363254547119141</v>
      </c>
      <c r="AM15" s="47">
        <f>IF(ISNUMBER('Sanitation Data'!U11),IF('Sanitation Data'!U11=-999,"NA",IF('Sanitation Data'!U11&lt;1, "&lt;1", IF('Sanitation Data'!U11&gt;99, "&gt;99", 'Sanitation Data'!U11))),"-")</f>
        <v>22.660850524902344</v>
      </c>
      <c r="AN15" s="47">
        <f>IF(ISNUMBER('Sanitation Data'!V11),IF('Sanitation Data'!V11=-999,"NA",IF('Sanitation Data'!V11&lt;1, "&lt;1", IF('Sanitation Data'!V11&gt;99, "&gt;99", 'Sanitation Data'!V11))),"-")</f>
        <v>28.975896835327148</v>
      </c>
      <c r="AO15" s="47">
        <f>IF(ISNUMBER('Sanitation Data'!W11),IF('Sanitation Data'!W11=-999,"NA",IF('Sanitation Data'!W11&lt;1, "&lt;1", IF('Sanitation Data'!W11&gt;99, "&gt;99", 'Sanitation Data'!W11))),"-")</f>
        <v>64.014266967773438</v>
      </c>
      <c r="AP15" s="47">
        <f>IF(ISNUMBER('Sanitation Data'!X11),IF('Sanitation Data'!X11=-999,"NA",IF('Sanitation Data'!X11&lt;1, "&lt;1", IF('Sanitation Data'!X11&gt;99, "&gt;99", 'Sanitation Data'!X11))),"-")</f>
        <v>14.902748107910156</v>
      </c>
      <c r="AQ15" s="47">
        <f>IF(ISNUMBER('Sanitation Data'!Y11),IF('Sanitation Data'!Y11=-999,"NA",IF('Sanitation Data'!Y11&lt;1, "&lt;1", IF('Sanitation Data'!Y11&gt;99, "&gt;99", 'Sanitation Data'!Y11))),"-")</f>
        <v>21.082984924316406</v>
      </c>
      <c r="AR15" s="47">
        <f>IF(ISNUMBER('Hygiene Data'!H11),IF('Hygiene Data'!H11=-999,"NA",IF('Hygiene Data'!H11&lt;1, "&lt;1", IF('Hygiene Data'!H11&gt;99, "&gt;99", 'Hygiene Data'!H11))),"-")</f>
        <v>28.556434631347656</v>
      </c>
      <c r="AS15" s="47">
        <f>IF(ISNUMBER('Hygiene Data'!I11),IF('Hygiene Data'!I11=-999,"NA",IF('Hygiene Data'!I11&lt;1, "&lt;1", IF('Hygiene Data'!I11&gt;99, "&gt;99", 'Hygiene Data'!I11))),"-")</f>
        <v>12.311813354492188</v>
      </c>
      <c r="AT15" s="47">
        <f>IF(ISNUMBER('Hygiene Data'!J11),IF('Hygiene Data'!J11=-999,"NA",IF('Hygiene Data'!J11&lt;1, "&lt;1", IF('Hygiene Data'!J11&gt;99, "&gt;99", 'Hygiene Data'!J11))),"-")</f>
        <v>59.131752014160156</v>
      </c>
      <c r="AU15" s="47" t="str">
        <f>IF(ISNUMBER('Hygiene Data'!K11),IF('Hygiene Data'!K11=-999,"NA",IF('Hygiene Data'!K11&lt;1, "&lt;1", IF('Hygiene Data'!K11&gt;99, "&gt;99", 'Hygiene Data'!K11))),"-")</f>
        <v>-</v>
      </c>
      <c r="AV15" s="47" t="str">
        <f>IF(ISNUMBER('Hygiene Data'!L11),IF('Hygiene Data'!L11=-999,"NA",IF('Hygiene Data'!L11&lt;1, "&lt;1", IF('Hygiene Data'!L11&gt;99, "&gt;99", 'Hygiene Data'!L11))),"-")</f>
        <v>-</v>
      </c>
      <c r="AW15" s="47" t="str">
        <f>IF(ISNUMBER('Hygiene Data'!M11),IF('Hygiene Data'!M11=-999,"NA",IF('Hygiene Data'!M11&lt;1, "&lt;1", IF('Hygiene Data'!M11&gt;99, "&gt;99", 'Hygiene Data'!M11))),"-")</f>
        <v>-</v>
      </c>
      <c r="AX15" s="47">
        <f>IF(ISNUMBER('Hygiene Data'!N11),IF('Hygiene Data'!N11=-999,"NA",IF('Hygiene Data'!N11&lt;1, "&lt;1", IF('Hygiene Data'!N11&gt;99, "&gt;99", 'Hygiene Data'!N11))),"-")</f>
        <v>9.2170772552490234</v>
      </c>
      <c r="AY15" s="47">
        <f>IF(ISNUMBER('Hygiene Data'!O11),IF('Hygiene Data'!O11=-999,"NA",IF('Hygiene Data'!O11&lt;1, "&lt;1", IF('Hygiene Data'!O11&gt;99, "&gt;99", 'Hygiene Data'!O11))),"-")</f>
        <v>8.0745620727539063</v>
      </c>
      <c r="AZ15" s="47">
        <f>IF(ISNUMBER('Hygiene Data'!P11),IF('Hygiene Data'!P11=-999,"NA",IF('Hygiene Data'!P11&lt;1, "&lt;1", IF('Hygiene Data'!P11&gt;99, "&gt;99", 'Hygiene Data'!P11))),"-")</f>
        <v>82.708358764648438</v>
      </c>
      <c r="BA15" s="47" t="str">
        <f>IF(ISNUMBER('Hygiene Data'!Q11),IF('Hygiene Data'!Q11=-999,"NA",IF('Hygiene Data'!Q11&lt;1, "&lt;1", IF('Hygiene Data'!Q11&gt;99, "&gt;99", 'Hygiene Data'!Q11))),"-")</f>
        <v>-</v>
      </c>
      <c r="BB15" s="47" t="str">
        <f>IF(ISNUMBER('Hygiene Data'!R11),IF('Hygiene Data'!R11=-999,"NA",IF('Hygiene Data'!R11&lt;1, "&lt;1", IF('Hygiene Data'!R11&gt;99, "&gt;99", 'Hygiene Data'!R11))),"-")</f>
        <v>-</v>
      </c>
      <c r="BC15" s="47" t="str">
        <f>IF(ISNUMBER('Hygiene Data'!S11),IF('Hygiene Data'!S11=-999,"NA",IF('Hygiene Data'!S11&lt;1, "&lt;1", IF('Hygiene Data'!S11&gt;99, "&gt;99", 'Hygiene Data'!S11))),"-")</f>
        <v>-</v>
      </c>
      <c r="BD15" s="47">
        <f>IF(ISNUMBER('Hygiene Data'!T11),IF('Hygiene Data'!T11=-999,"NA",IF('Hygiene Data'!T11&lt;1, "&lt;1", IF('Hygiene Data'!T11&gt;99, "&gt;99", 'Hygiene Data'!T11))),"-")</f>
        <v>26.696840286254883</v>
      </c>
      <c r="BE15" s="47">
        <f>IF(ISNUMBER('Hygiene Data'!U11),IF('Hygiene Data'!U11=-999,"NA",IF('Hygiene Data'!U11&lt;1, "&lt;1", IF('Hygiene Data'!U11&gt;99, "&gt;99", 'Hygiene Data'!U11))),"-")</f>
        <v>12.870994567871094</v>
      </c>
      <c r="BF15" s="47">
        <f>IF(ISNUMBER('Hygiene Data'!V11),IF('Hygiene Data'!V11=-999,"NA",IF('Hygiene Data'!V11&lt;1, "&lt;1", IF('Hygiene Data'!V11&gt;99, "&gt;99", 'Hygiene Data'!V11))),"-")</f>
        <v>60.432163238525391</v>
      </c>
      <c r="BG15" s="47">
        <f>IF(ISNUMBER('Hygiene Data'!W11),IF('Hygiene Data'!W11=-999,"NA",IF('Hygiene Data'!W11&lt;1, "&lt;1", IF('Hygiene Data'!W11&gt;99, "&gt;99", 'Hygiene Data'!W11))),"-")</f>
        <v>31.959150314331055</v>
      </c>
      <c r="BH15" s="47">
        <f>IF(ISNUMBER('Hygiene Data'!X11),IF('Hygiene Data'!X11=-999,"NA",IF('Hygiene Data'!X11&lt;1, "&lt;1", IF('Hygiene Data'!X11&gt;99, "&gt;99", 'Hygiene Data'!X11))),"-")</f>
        <v>11.167045593261719</v>
      </c>
      <c r="BI15" s="47">
        <f>IF(ISNUMBER('Hygiene Data'!Y11),IF('Hygiene Data'!Y11=-999,"NA",IF('Hygiene Data'!Y11&lt;1, "&lt;1", IF('Hygiene Data'!Y11&gt;99, "&gt;99", 'Hygiene Data'!Y11))),"-")</f>
        <v>56.873802185058594</v>
      </c>
    </row>
    <row r="16" s="48" customFormat="true" x14ac:dyDescent="0.2">
      <c r="A16" s="49" t="str">
        <f>'Water Data'!A12</f>
        <v>Small island developing States</v>
      </c>
      <c r="B16" s="5">
        <f>'Water Data'!B12</f>
        <v>2019</v>
      </c>
      <c r="C16" s="8">
        <f>'Water Data'!C12</f>
        <v>18015.177</v>
      </c>
      <c r="D16" s="50">
        <f>IF(ISNUMBER('Water Data'!D12),'Water Data'!D12,"-")</f>
        <v>53.987770080566406</v>
      </c>
      <c r="E16" s="50">
        <f>IF(ISNUMBER('Water Data'!E12),'Water Data'!E12,"-")</f>
        <v>20.714372634887695</v>
      </c>
      <c r="F16" s="50">
        <f>IF(ISNUMBER('Water Data'!F12),'Water Data'!F12,"-")</f>
        <v>40.518959045410156</v>
      </c>
      <c r="G16" s="50">
        <f>IF(ISNUMBER('Water Data'!G12),'Water Data'!G12,"-")</f>
        <v>38.76666259765625</v>
      </c>
      <c r="H16" s="47">
        <f>IF(ISNUMBER('Water Data'!H12),IF('Water Data'!H12=-999,"NA",IF('Water Data'!H12&lt;1, "&lt;1", IF('Water Data'!H12&gt;99, "&gt;99", 'Water Data'!H12))),"-")</f>
        <v>70.575599670410156</v>
      </c>
      <c r="I16" s="47" t="str">
        <f>IF(ISNUMBER('Water Data'!I12),IF('Water Data'!I12=-999,"NA",IF('Water Data'!I12&lt;1, "&lt;1", IF('Water Data'!I12&gt;99, "&gt;99", 'Water Data'!I12))),"-")</f>
        <v>&lt;1</v>
      </c>
      <c r="J16" s="47">
        <f>IF(ISNUMBER('Water Data'!J12),IF('Water Data'!J12=-999,"NA",IF('Water Data'!J12&lt;1, "&lt;1", IF('Water Data'!J12&gt;99, "&gt;99", 'Water Data'!J12))),"-")</f>
        <v>28.456672668457031</v>
      </c>
      <c r="K16" s="47" t="str">
        <f>IF(ISNUMBER('Water Data'!K12),IF('Water Data'!K12=-999,"NA",IF('Water Data'!K12&lt;1, "&lt;1", IF('Water Data'!K12&gt;99, "&gt;99", 'Water Data'!K12))),"-")</f>
        <v>-</v>
      </c>
      <c r="L16" s="47" t="str">
        <f>IF(ISNUMBER('Water Data'!L12),IF('Water Data'!L12=-999,"NA",IF('Water Data'!L12&lt;1, "&lt;1", IF('Water Data'!L12&gt;99, "&gt;99", 'Water Data'!L12))),"-")</f>
        <v>-</v>
      </c>
      <c r="M16" s="47">
        <f>IF(ISNUMBER('Water Data'!M12),IF('Water Data'!M12=-999,"NA",IF('Water Data'!M12&lt;1, "&lt;1", IF('Water Data'!M12&gt;99, "&gt;99", 'Water Data'!M12))),"-")</f>
        <v>5.6324434280395508</v>
      </c>
      <c r="N16" s="47" t="str">
        <f>IF(ISNUMBER('Water Data'!N12),IF('Water Data'!N12=-999,"NA",IF('Water Data'!N12&lt;1, "&lt;1", IF('Water Data'!N12&gt;99, "&gt;99", 'Water Data'!N12))),"-")</f>
        <v>-</v>
      </c>
      <c r="O16" s="47" t="str">
        <f>IF(ISNUMBER('Water Data'!O12),IF('Water Data'!O12=-999,"NA",IF('Water Data'!O12&lt;1, "&lt;1", IF('Water Data'!O12&gt;99, "&gt;99", 'Water Data'!O12))),"-")</f>
        <v>-</v>
      </c>
      <c r="P16" s="47" t="str">
        <f>IF(ISNUMBER('Water Data'!P12),IF('Water Data'!P12=-999,"NA",IF('Water Data'!P12&lt;1, "&lt;1", IF('Water Data'!P12&gt;99, "&gt;99", 'Water Data'!P12))),"-")</f>
        <v>-</v>
      </c>
      <c r="Q16" s="47" t="str">
        <f>IF(ISNUMBER('Water Data'!Q12),IF('Water Data'!Q12=-999,"NA",IF('Water Data'!Q12&lt;1, "&lt;1", IF('Water Data'!Q12&gt;99, "&gt;99", 'Water Data'!Q12))),"-")</f>
        <v>-</v>
      </c>
      <c r="R16" s="47" t="str">
        <f>IF(ISNUMBER('Water Data'!R12),IF('Water Data'!R12=-999,"NA",IF('Water Data'!R12&lt;1, "&lt;1", IF('Water Data'!R12&gt;99, "&gt;99", 'Water Data'!R12))),"-")</f>
        <v>-</v>
      </c>
      <c r="S16" s="47" t="str">
        <f>IF(ISNUMBER('Water Data'!S12),IF('Water Data'!S12=-999,"NA",IF('Water Data'!S12&lt;1, "&lt;1", IF('Water Data'!S12&gt;99, "&gt;99", 'Water Data'!S12))),"-")</f>
        <v>-</v>
      </c>
      <c r="T16" s="47">
        <f>IF(ISNUMBER('Water Data'!T12),IF('Water Data'!T12=-999,"NA",IF('Water Data'!T12&lt;1, "&lt;1", IF('Water Data'!T12&gt;99, "&gt;99", 'Water Data'!T12))),"-")</f>
        <v>69.893257141113281</v>
      </c>
      <c r="U16" s="47" t="str">
        <f>IF(ISNUMBER('Water Data'!U12),IF('Water Data'!U12=-999,"NA",IF('Water Data'!U12&lt;1, "&lt;1", IF('Water Data'!U12&gt;99, "&gt;99", 'Water Data'!U12))),"-")</f>
        <v>&lt;1</v>
      </c>
      <c r="V16" s="47">
        <f>IF(ISNUMBER('Water Data'!V12),IF('Water Data'!V12=-999,"NA",IF('Water Data'!V12&lt;1, "&lt;1", IF('Water Data'!V12&gt;99, "&gt;99", 'Water Data'!V12))),"-")</f>
        <v>30.106740951538086</v>
      </c>
      <c r="W16" s="47">
        <f>IF(ISNUMBER('Water Data'!W12),IF('Water Data'!W12=-999,"NA",IF('Water Data'!W12&lt;1, "&lt;1", IF('Water Data'!W12&gt;99, "&gt;99", 'Water Data'!W12))),"-")</f>
        <v>80.515739440917969</v>
      </c>
      <c r="X16" s="47">
        <f>IF(ISNUMBER('Water Data'!X12),IF('Water Data'!X12=-999,"NA",IF('Water Data'!X12&lt;1, "&lt;1", IF('Water Data'!X12&gt;99, "&gt;99", 'Water Data'!X12))),"-")</f>
        <v>8.1726913452148438</v>
      </c>
      <c r="Y16" s="47">
        <f>IF(ISNUMBER('Water Data'!Y12),IF('Water Data'!Y12=-999,"NA",IF('Water Data'!Y12&lt;1, "&lt;1", IF('Water Data'!Y12&gt;99, "&gt;99", 'Water Data'!Y12))),"-")</f>
        <v>11.31157112121582</v>
      </c>
      <c r="Z16" s="47">
        <f>IF(ISNUMBER('Sanitation Data'!H12),IF('Sanitation Data'!H12=-999,"NA",IF('Sanitation Data'!H12&lt;1, "&lt;1", IF('Sanitation Data'!H12&gt;99, "&gt;99", 'Sanitation Data'!H12))),"-")</f>
        <v>66.664619445800781</v>
      </c>
      <c r="AA16" s="47">
        <f>IF(ISNUMBER('Sanitation Data'!I12),IF('Sanitation Data'!I12=-999,"NA",IF('Sanitation Data'!I12&lt;1, "&lt;1", IF('Sanitation Data'!I12&gt;99, "&gt;99", 'Sanitation Data'!I12))),"-")</f>
        <v>7.26800537109375</v>
      </c>
      <c r="AB16" s="47">
        <f>IF(ISNUMBER('Sanitation Data'!J12),IF('Sanitation Data'!J12=-999,"NA",IF('Sanitation Data'!J12&lt;1, "&lt;1", IF('Sanitation Data'!J12&gt;99, "&gt;99", 'Sanitation Data'!J12))),"-")</f>
        <v>26.067378997802734</v>
      </c>
      <c r="AC16" s="47" t="str">
        <f>IF(ISNUMBER('Sanitation Data'!K12),IF('Sanitation Data'!K12=-999,"NA",IF('Sanitation Data'!K12&lt;1, "&lt;1", IF('Sanitation Data'!K12&gt;99, "&gt;99", 'Sanitation Data'!K12))),"-")</f>
        <v>-</v>
      </c>
      <c r="AD16" s="47" t="str">
        <f>IF(ISNUMBER('Sanitation Data'!L12),IF('Sanitation Data'!L12=-999,"NA",IF('Sanitation Data'!L12&lt;1, "&lt;1", IF('Sanitation Data'!L12&gt;99, "&gt;99", 'Sanitation Data'!L12))),"-")</f>
        <v>-</v>
      </c>
      <c r="AE16" s="47" t="str">
        <f>IF(ISNUMBER('Sanitation Data'!M12),IF('Sanitation Data'!M12=-999,"NA",IF('Sanitation Data'!M12&lt;1, "&lt;1", IF('Sanitation Data'!M12&gt;99, "&gt;99", 'Sanitation Data'!M12))),"-")</f>
        <v>-</v>
      </c>
      <c r="AF16" s="47" t="str">
        <f>IF(ISNUMBER('Sanitation Data'!N12),IF('Sanitation Data'!N12=-999,"NA",IF('Sanitation Data'!N12&lt;1, "&lt;1", IF('Sanitation Data'!N12&gt;99, "&gt;99", 'Sanitation Data'!N12))),"-")</f>
        <v>-</v>
      </c>
      <c r="AG16" s="47" t="str">
        <f>IF(ISNUMBER('Sanitation Data'!O12),IF('Sanitation Data'!O12=-999,"NA",IF('Sanitation Data'!O12&lt;1, "&lt;1", IF('Sanitation Data'!O12&gt;99, "&gt;99", 'Sanitation Data'!O12))),"-")</f>
        <v>-</v>
      </c>
      <c r="AH16" s="47" t="str">
        <f>IF(ISNUMBER('Sanitation Data'!P12),IF('Sanitation Data'!P12=-999,"NA",IF('Sanitation Data'!P12&lt;1, "&lt;1", IF('Sanitation Data'!P12&gt;99, "&gt;99", 'Sanitation Data'!P12))),"-")</f>
        <v>-</v>
      </c>
      <c r="AI16" s="47" t="str">
        <f>IF(ISNUMBER('Sanitation Data'!Q12),IF('Sanitation Data'!Q12=-999,"NA",IF('Sanitation Data'!Q12&lt;1, "&lt;1", IF('Sanitation Data'!Q12&gt;99, "&gt;99", 'Sanitation Data'!Q12))),"-")</f>
        <v>-</v>
      </c>
      <c r="AJ16" s="47" t="str">
        <f>IF(ISNUMBER('Sanitation Data'!R12),IF('Sanitation Data'!R12=-999,"NA",IF('Sanitation Data'!R12&lt;1, "&lt;1", IF('Sanitation Data'!R12&gt;99, "&gt;99", 'Sanitation Data'!R12))),"-")</f>
        <v>-</v>
      </c>
      <c r="AK16" s="47" t="str">
        <f>IF(ISNUMBER('Sanitation Data'!S12),IF('Sanitation Data'!S12=-999,"NA",IF('Sanitation Data'!S12&lt;1, "&lt;1", IF('Sanitation Data'!S12&gt;99, "&gt;99", 'Sanitation Data'!S12))),"-")</f>
        <v>-</v>
      </c>
      <c r="AL16" s="47">
        <f>IF(ISNUMBER('Sanitation Data'!T12),IF('Sanitation Data'!T12=-999,"NA",IF('Sanitation Data'!T12&lt;1, "&lt;1", IF('Sanitation Data'!T12&gt;99, "&gt;99", 'Sanitation Data'!T12))),"-")</f>
        <v>68.652862548828125</v>
      </c>
      <c r="AM16" s="47">
        <f>IF(ISNUMBER('Sanitation Data'!U12),IF('Sanitation Data'!U12=-999,"NA",IF('Sanitation Data'!U12&lt;1, "&lt;1", IF('Sanitation Data'!U12&gt;99, "&gt;99", 'Sanitation Data'!U12))),"-")</f>
        <v>5.8328094482421875</v>
      </c>
      <c r="AN16" s="47">
        <f>IF(ISNUMBER('Sanitation Data'!V12),IF('Sanitation Data'!V12=-999,"NA",IF('Sanitation Data'!V12&lt;1, "&lt;1", IF('Sanitation Data'!V12&gt;99, "&gt;99", 'Sanitation Data'!V12))),"-")</f>
        <v>25.514331817626953</v>
      </c>
      <c r="AO16" s="47">
        <f>IF(ISNUMBER('Sanitation Data'!W12),IF('Sanitation Data'!W12=-999,"NA",IF('Sanitation Data'!W12&lt;1, "&lt;1", IF('Sanitation Data'!W12&gt;99, "&gt;99", 'Sanitation Data'!W12))),"-")</f>
        <v>80.915870666503906</v>
      </c>
      <c r="AP16" s="47">
        <f>IF(ISNUMBER('Sanitation Data'!X12),IF('Sanitation Data'!X12=-999,"NA",IF('Sanitation Data'!X12&lt;1, "&lt;1", IF('Sanitation Data'!X12&gt;99, "&gt;99", 'Sanitation Data'!X12))),"-")</f>
        <v>8.0259857177734375</v>
      </c>
      <c r="AQ16" s="47">
        <f>IF(ISNUMBER('Sanitation Data'!Y12),IF('Sanitation Data'!Y12=-999,"NA",IF('Sanitation Data'!Y12&lt;1, "&lt;1", IF('Sanitation Data'!Y12&gt;99, "&gt;99", 'Sanitation Data'!Y12))),"-")</f>
        <v>11.058139801025391</v>
      </c>
      <c r="AR16" s="47">
        <f>IF(ISNUMBER('Hygiene Data'!H12),IF('Hygiene Data'!H12=-999,"NA",IF('Hygiene Data'!H12&lt;1, "&lt;1", IF('Hygiene Data'!H12&gt;99, "&gt;99", 'Hygiene Data'!H12))),"-")</f>
        <v>51.511562347412109</v>
      </c>
      <c r="AS16" s="47">
        <f>IF(ISNUMBER('Hygiene Data'!I12),IF('Hygiene Data'!I12=-999,"NA",IF('Hygiene Data'!I12&lt;1, "&lt;1", IF('Hygiene Data'!I12&gt;99, "&gt;99", 'Hygiene Data'!I12))),"-")</f>
        <v>17.182243347167969</v>
      </c>
      <c r="AT16" s="47">
        <f>IF(ISNUMBER('Hygiene Data'!J12),IF('Hygiene Data'!J12=-999,"NA",IF('Hygiene Data'!J12&lt;1, "&lt;1", IF('Hygiene Data'!J12&gt;99, "&gt;99", 'Hygiene Data'!J12))),"-")</f>
        <v>31.306192398071289</v>
      </c>
      <c r="AU16" s="47" t="str">
        <f>IF(ISNUMBER('Hygiene Data'!K12),IF('Hygiene Data'!K12=-999,"NA",IF('Hygiene Data'!K12&lt;1, "&lt;1", IF('Hygiene Data'!K12&gt;99, "&gt;99", 'Hygiene Data'!K12))),"-")</f>
        <v>-</v>
      </c>
      <c r="AV16" s="47" t="str">
        <f>IF(ISNUMBER('Hygiene Data'!L12),IF('Hygiene Data'!L12=-999,"NA",IF('Hygiene Data'!L12&lt;1, "&lt;1", IF('Hygiene Data'!L12&gt;99, "&gt;99", 'Hygiene Data'!L12))),"-")</f>
        <v>-</v>
      </c>
      <c r="AW16" s="47" t="str">
        <f>IF(ISNUMBER('Hygiene Data'!M12),IF('Hygiene Data'!M12=-999,"NA",IF('Hygiene Data'!M12&lt;1, "&lt;1", IF('Hygiene Data'!M12&gt;99, "&gt;99", 'Hygiene Data'!M12))),"-")</f>
        <v>-</v>
      </c>
      <c r="AX16" s="47">
        <f>IF(ISNUMBER('Hygiene Data'!N12),IF('Hygiene Data'!N12=-999,"NA",IF('Hygiene Data'!N12&lt;1, "&lt;1", IF('Hygiene Data'!N12&gt;99, "&gt;99", 'Hygiene Data'!N12))),"-")</f>
        <v>8.293426513671875</v>
      </c>
      <c r="AY16" s="47">
        <f>IF(ISNUMBER('Hygiene Data'!O12),IF('Hygiene Data'!O12=-999,"NA",IF('Hygiene Data'!O12&lt;1, "&lt;1", IF('Hygiene Data'!O12&gt;99, "&gt;99", 'Hygiene Data'!O12))),"-")</f>
        <v>40.642848968505859</v>
      </c>
      <c r="AZ16" s="47">
        <f>IF(ISNUMBER('Hygiene Data'!P12),IF('Hygiene Data'!P12=-999,"NA",IF('Hygiene Data'!P12&lt;1, "&lt;1", IF('Hygiene Data'!P12&gt;99, "&gt;99", 'Hygiene Data'!P12))),"-")</f>
        <v>51.063724517822266</v>
      </c>
      <c r="BA16" s="47" t="str">
        <f>IF(ISNUMBER('Hygiene Data'!Q12),IF('Hygiene Data'!Q12=-999,"NA",IF('Hygiene Data'!Q12&lt;1, "&lt;1", IF('Hygiene Data'!Q12&gt;99, "&gt;99", 'Hygiene Data'!Q12))),"-")</f>
        <v>-</v>
      </c>
      <c r="BB16" s="47" t="str">
        <f>IF(ISNUMBER('Hygiene Data'!R12),IF('Hygiene Data'!R12=-999,"NA",IF('Hygiene Data'!R12&lt;1, "&lt;1", IF('Hygiene Data'!R12&gt;99, "&gt;99", 'Hygiene Data'!R12))),"-")</f>
        <v>-</v>
      </c>
      <c r="BC16" s="47" t="str">
        <f>IF(ISNUMBER('Hygiene Data'!S12),IF('Hygiene Data'!S12=-999,"NA",IF('Hygiene Data'!S12&lt;1, "&lt;1", IF('Hygiene Data'!S12&gt;99, "&gt;99", 'Hygiene Data'!S12))),"-")</f>
        <v>-</v>
      </c>
      <c r="BD16" s="47">
        <f>IF(ISNUMBER('Hygiene Data'!T12),IF('Hygiene Data'!T12=-999,"NA",IF('Hygiene Data'!T12&lt;1, "&lt;1", IF('Hygiene Data'!T12&gt;99, "&gt;99", 'Hygiene Data'!T12))),"-")</f>
        <v>56.168582916259766</v>
      </c>
      <c r="BE16" s="47">
        <f>IF(ISNUMBER('Hygiene Data'!U12),IF('Hygiene Data'!U12=-999,"NA",IF('Hygiene Data'!U12&lt;1, "&lt;1", IF('Hygiene Data'!U12&gt;99, "&gt;99", 'Hygiene Data'!U12))),"-")</f>
        <v>18.011222839355469</v>
      </c>
      <c r="BF16" s="47">
        <f>IF(ISNUMBER('Hygiene Data'!V12),IF('Hygiene Data'!V12=-999,"NA",IF('Hygiene Data'!V12&lt;1, "&lt;1", IF('Hygiene Data'!V12&gt;99, "&gt;99", 'Hygiene Data'!V12))),"-")</f>
        <v>25.820194244384766</v>
      </c>
      <c r="BG16" s="47">
        <f>IF(ISNUMBER('Hygiene Data'!W12),IF('Hygiene Data'!W12=-999,"NA",IF('Hygiene Data'!W12&lt;1, "&lt;1", IF('Hygiene Data'!W12&gt;99, "&gt;99", 'Hygiene Data'!W12))),"-")</f>
        <v>61.934501647949219</v>
      </c>
      <c r="BH16" s="47">
        <f>IF(ISNUMBER('Hygiene Data'!X12),IF('Hygiene Data'!X12=-999,"NA",IF('Hygiene Data'!X12&lt;1, "&lt;1", IF('Hygiene Data'!X12&gt;99, "&gt;99", 'Hygiene Data'!X12))),"-")</f>
        <v>18.370071411132813</v>
      </c>
      <c r="BI16" s="47">
        <f>IF(ISNUMBER('Hygiene Data'!Y12),IF('Hygiene Data'!Y12=-999,"NA",IF('Hygiene Data'!Y12&lt;1, "&lt;1", IF('Hygiene Data'!Y12&gt;99, "&gt;99", 'Hygiene Data'!Y12))),"-")</f>
        <v>19.695426940917969</v>
      </c>
    </row>
    <row r="17" s="48" customFormat="true" x14ac:dyDescent="0.2">
      <c r="A17" s="49"/>
      <c r="B17" s="5"/>
      <c r="C17" s="8"/>
      <c r="D17" s="50"/>
      <c r="E17" s="50"/>
      <c r="F17" s="50"/>
      <c r="G17" s="50"/>
    </row>
    <row r="18" s="48" customFormat="true" ht="12" x14ac:dyDescent="0.2">
      <c r="A18" s="7" t="s">
        <v>17</v>
      </c>
      <c r="B18" s="5">
        <f>'Water Data'!B13</f>
        <v>2019</v>
      </c>
      <c r="C18" s="8">
        <f>'Water Data'!C13</f>
        <v>1882111.08</v>
      </c>
      <c r="D18" s="50">
        <f>IF(ISNUMBER('Water Data'!D13),'Water Data'!D13,"-")</f>
        <v>51.983726501464844</v>
      </c>
      <c r="E18" s="50">
        <f>IF(ISNUMBER('Water Data'!E13),'Water Data'!E13,"-")</f>
        <v>18.741754531860352</v>
      </c>
      <c r="F18" s="50">
        <f>IF(ISNUMBER('Water Data'!F13),'Water Data'!F13,"-")</f>
        <v>38.890735626220703</v>
      </c>
      <c r="G18" s="50">
        <f>IF(ISNUMBER('Water Data'!G13),'Water Data'!G13,"-")</f>
        <v>42.367511749267578</v>
      </c>
      <c r="H18" s="47">
        <f>IF(ISNUMBER('Water Data'!H13),IF('Water Data'!H13=-999,"NA",IF('Water Data'!H13&lt;1, "&lt;1", IF('Water Data'!H13&gt;99, "&gt;99", 'Water Data'!H13))),"-")</f>
        <v>68.9710693359375</v>
      </c>
      <c r="I18" s="47">
        <f>IF(ISNUMBER('Water Data'!I13),IF('Water Data'!I13=-999,"NA",IF('Water Data'!I13&lt;1, "&lt;1", IF('Water Data'!I13&gt;99, "&gt;99", 'Water Data'!I13))),"-")</f>
        <v>15.77569580078125</v>
      </c>
      <c r="J18" s="47">
        <f>IF(ISNUMBER('Water Data'!J13),IF('Water Data'!J13=-999,"NA",IF('Water Data'!J13&lt;1, "&lt;1", IF('Water Data'!J13&gt;99, "&gt;99", 'Water Data'!J13))),"-")</f>
        <v>15.253238677978516</v>
      </c>
      <c r="K18" s="47" t="str">
        <f>IF(ISNUMBER('Water Data'!K13),IF('Water Data'!K13=-999,"NA",IF('Water Data'!K13&lt;1, "&lt;1", IF('Water Data'!K13&gt;99, "&gt;99", 'Water Data'!K13))),"-")</f>
        <v>-</v>
      </c>
      <c r="L18" s="47" t="str">
        <f>IF(ISNUMBER('Water Data'!L13),IF('Water Data'!L13=-999,"NA",IF('Water Data'!L13&lt;1, "&lt;1", IF('Water Data'!L13&gt;99, "&gt;99", 'Water Data'!L13))),"-")</f>
        <v>-</v>
      </c>
      <c r="M18" s="47">
        <f>IF(ISNUMBER('Water Data'!M13),IF('Water Data'!M13=-999,"NA",IF('Water Data'!M13&lt;1, "&lt;1", IF('Water Data'!M13&gt;99, "&gt;99", 'Water Data'!M13))),"-")</f>
        <v>6.0428805351257324</v>
      </c>
      <c r="N18" s="47">
        <f>IF(ISNUMBER('Water Data'!N13),IF('Water Data'!N13=-999,"NA",IF('Water Data'!N13&lt;1, "&lt;1", IF('Water Data'!N13&gt;99, "&gt;99", 'Water Data'!N13))),"-")</f>
        <v>61.334846496582031</v>
      </c>
      <c r="O18" s="47">
        <f>IF(ISNUMBER('Water Data'!O13),IF('Water Data'!O13=-999,"NA",IF('Water Data'!O13&lt;1, "&lt;1", IF('Water Data'!O13&gt;99, "&gt;99", 'Water Data'!O13))),"-")</f>
        <v>21.295028686523438</v>
      </c>
      <c r="P18" s="47">
        <f>IF(ISNUMBER('Water Data'!P13),IF('Water Data'!P13=-999,"NA",IF('Water Data'!P13&lt;1, "&lt;1", IF('Water Data'!P13&gt;99, "&gt;99", 'Water Data'!P13))),"-")</f>
        <v>17.370124816894531</v>
      </c>
      <c r="Q18" s="47" t="str">
        <f>IF(ISNUMBER('Water Data'!Q13),IF('Water Data'!Q13=-999,"NA",IF('Water Data'!Q13&lt;1, "&lt;1", IF('Water Data'!Q13&gt;99, "&gt;99", 'Water Data'!Q13))),"-")</f>
        <v>-</v>
      </c>
      <c r="R18" s="47" t="str">
        <f>IF(ISNUMBER('Water Data'!R13),IF('Water Data'!R13=-999,"NA",IF('Water Data'!R13&lt;1, "&lt;1", IF('Water Data'!R13&gt;99, "&gt;99", 'Water Data'!R13))),"-")</f>
        <v>-</v>
      </c>
      <c r="S18" s="47" t="str">
        <f>IF(ISNUMBER('Water Data'!S13),IF('Water Data'!S13=-999,"NA",IF('Water Data'!S13&lt;1, "&lt;1", IF('Water Data'!S13&gt;99, "&gt;99", 'Water Data'!S13))),"-")</f>
        <v>-</v>
      </c>
      <c r="T18" s="47">
        <f>IF(ISNUMBER('Water Data'!T13),IF('Water Data'!T13=-999,"NA",IF('Water Data'!T13&lt;1, "&lt;1", IF('Water Data'!T13&gt;99, "&gt;99", 'Water Data'!T13))),"-")</f>
        <v>66.183563232421875</v>
      </c>
      <c r="U18" s="47">
        <f>IF(ISNUMBER('Water Data'!U13),IF('Water Data'!U13=-999,"NA",IF('Water Data'!U13&lt;1, "&lt;1", IF('Water Data'!U13&gt;99, "&gt;99", 'Water Data'!U13))),"-")</f>
        <v>15.87554931640625</v>
      </c>
      <c r="V18" s="47">
        <f>IF(ISNUMBER('Water Data'!V13),IF('Water Data'!V13=-999,"NA",IF('Water Data'!V13&lt;1, "&lt;1", IF('Water Data'!V13&gt;99, "&gt;99", 'Water Data'!V13))),"-")</f>
        <v>17.940885543823242</v>
      </c>
      <c r="W18" s="47">
        <f>IF(ISNUMBER('Water Data'!W13),IF('Water Data'!W13=-999,"NA",IF('Water Data'!W13&lt;1, "&lt;1", IF('Water Data'!W13&gt;99, "&gt;99", 'Water Data'!W13))),"-")</f>
        <v>73.568511962890625</v>
      </c>
      <c r="X18" s="47">
        <f>IF(ISNUMBER('Water Data'!X13),IF('Water Data'!X13=-999,"NA",IF('Water Data'!X13&lt;1, "&lt;1", IF('Water Data'!X13&gt;99, "&gt;99", 'Water Data'!X13))),"-")</f>
        <v>15.444862365722656</v>
      </c>
      <c r="Y18" s="47">
        <f>IF(ISNUMBER('Water Data'!Y13),IF('Water Data'!Y13=-999,"NA",IF('Water Data'!Y13&lt;1, "&lt;1", IF('Water Data'!Y13&gt;99, "&gt;99", 'Water Data'!Y13))),"-")</f>
        <v>10.986628532409668</v>
      </c>
      <c r="Z18" s="47">
        <f>IF(ISNUMBER('Sanitation Data'!H13),IF('Sanitation Data'!H13=-999,"NA",IF('Sanitation Data'!H13&lt;1, "&lt;1", IF('Sanitation Data'!H13&gt;99, "&gt;99", 'Sanitation Data'!H13))),"-")</f>
        <v>62.918285369873047</v>
      </c>
      <c r="AA18" s="47">
        <f>IF(ISNUMBER('Sanitation Data'!I13),IF('Sanitation Data'!I13=-999,"NA",IF('Sanitation Data'!I13&lt;1, "&lt;1", IF('Sanitation Data'!I13&gt;99, "&gt;99", 'Sanitation Data'!I13))),"-")</f>
        <v>17.606399536132813</v>
      </c>
      <c r="AB18" s="47">
        <f>IF(ISNUMBER('Sanitation Data'!J13),IF('Sanitation Data'!J13=-999,"NA",IF('Sanitation Data'!J13&lt;1, "&lt;1", IF('Sanitation Data'!J13&gt;99, "&gt;99", 'Sanitation Data'!J13))),"-")</f>
        <v>19.475318908691406</v>
      </c>
      <c r="AC18" s="47" t="str">
        <f>IF(ISNUMBER('Sanitation Data'!K13),IF('Sanitation Data'!K13=-999,"NA",IF('Sanitation Data'!K13&lt;1, "&lt;1", IF('Sanitation Data'!K13&gt;99, "&gt;99", 'Sanitation Data'!K13))),"-")</f>
        <v>-</v>
      </c>
      <c r="AD18" s="47" t="str">
        <f>IF(ISNUMBER('Sanitation Data'!L13),IF('Sanitation Data'!L13=-999,"NA",IF('Sanitation Data'!L13&lt;1, "&lt;1", IF('Sanitation Data'!L13&gt;99, "&gt;99", 'Sanitation Data'!L13))),"-")</f>
        <v>-</v>
      </c>
      <c r="AE18" s="47">
        <f>IF(ISNUMBER('Sanitation Data'!M13),IF('Sanitation Data'!M13=-999,"NA",IF('Sanitation Data'!M13&lt;1, "&lt;1", IF('Sanitation Data'!M13&gt;99, "&gt;99", 'Sanitation Data'!M13))),"-")</f>
        <v>10.295185089111328</v>
      </c>
      <c r="AF18" s="47">
        <f>IF(ISNUMBER('Sanitation Data'!N13),IF('Sanitation Data'!N13=-999,"NA",IF('Sanitation Data'!N13&lt;1, "&lt;1", IF('Sanitation Data'!N13&gt;99, "&gt;99", 'Sanitation Data'!N13))),"-")</f>
        <v>44.202068328857422</v>
      </c>
      <c r="AG18" s="47">
        <f>IF(ISNUMBER('Sanitation Data'!O13),IF('Sanitation Data'!O13=-999,"NA",IF('Sanitation Data'!O13&lt;1, "&lt;1", IF('Sanitation Data'!O13&gt;99, "&gt;99", 'Sanitation Data'!O13))),"-")</f>
        <v>33.352157592773438</v>
      </c>
      <c r="AH18" s="47">
        <f>IF(ISNUMBER('Sanitation Data'!P13),IF('Sanitation Data'!P13=-999,"NA",IF('Sanitation Data'!P13&lt;1, "&lt;1", IF('Sanitation Data'!P13&gt;99, "&gt;99", 'Sanitation Data'!P13))),"-")</f>
        <v>22.445774078369141</v>
      </c>
      <c r="AI18" s="47" t="str">
        <f>IF(ISNUMBER('Sanitation Data'!Q13),IF('Sanitation Data'!Q13=-999,"NA",IF('Sanitation Data'!Q13&lt;1, "&lt;1", IF('Sanitation Data'!Q13&gt;99, "&gt;99", 'Sanitation Data'!Q13))),"-")</f>
        <v>-</v>
      </c>
      <c r="AJ18" s="47" t="str">
        <f>IF(ISNUMBER('Sanitation Data'!R13),IF('Sanitation Data'!R13=-999,"NA",IF('Sanitation Data'!R13&lt;1, "&lt;1", IF('Sanitation Data'!R13&gt;99, "&gt;99", 'Sanitation Data'!R13))),"-")</f>
        <v>-</v>
      </c>
      <c r="AK18" s="47" t="str">
        <f>IF(ISNUMBER('Sanitation Data'!S13),IF('Sanitation Data'!S13=-999,"NA",IF('Sanitation Data'!S13&lt;1, "&lt;1", IF('Sanitation Data'!S13&gt;99, "&gt;99", 'Sanitation Data'!S13))),"-")</f>
        <v>-</v>
      </c>
      <c r="AL18" s="47">
        <f>IF(ISNUMBER('Sanitation Data'!T13),IF('Sanitation Data'!T13=-999,"NA",IF('Sanitation Data'!T13&lt;1, "&lt;1", IF('Sanitation Data'!T13&gt;99, "&gt;99", 'Sanitation Data'!T13))),"-")</f>
        <v>60.156658172607422</v>
      </c>
      <c r="AM18" s="47">
        <f>IF(ISNUMBER('Sanitation Data'!U13),IF('Sanitation Data'!U13=-999,"NA",IF('Sanitation Data'!U13&lt;1, "&lt;1", IF('Sanitation Data'!U13&gt;99, "&gt;99", 'Sanitation Data'!U13))),"-")</f>
        <v>25.3228759765625</v>
      </c>
      <c r="AN18" s="47">
        <f>IF(ISNUMBER('Sanitation Data'!V13),IF('Sanitation Data'!V13=-999,"NA",IF('Sanitation Data'!V13&lt;1, "&lt;1", IF('Sanitation Data'!V13&gt;99, "&gt;99", 'Sanitation Data'!V13))),"-")</f>
        <v>14.520468711853027</v>
      </c>
      <c r="AO18" s="47">
        <f>IF(ISNUMBER('Sanitation Data'!W13),IF('Sanitation Data'!W13=-999,"NA",IF('Sanitation Data'!W13&lt;1, "&lt;1", IF('Sanitation Data'!W13&gt;99, "&gt;99", 'Sanitation Data'!W13))),"-")</f>
        <v>71.234825134277344</v>
      </c>
      <c r="AP18" s="47">
        <f>IF(ISNUMBER('Sanitation Data'!X13),IF('Sanitation Data'!X13=-999,"NA",IF('Sanitation Data'!X13&lt;1, "&lt;1", IF('Sanitation Data'!X13&gt;99, "&gt;99", 'Sanitation Data'!X13))),"-")</f>
        <v>18.150306701660156</v>
      </c>
      <c r="AQ18" s="47">
        <f>IF(ISNUMBER('Sanitation Data'!Y13),IF('Sanitation Data'!Y13=-999,"NA",IF('Sanitation Data'!Y13&lt;1, "&lt;1", IF('Sanitation Data'!Y13&gt;99, "&gt;99", 'Sanitation Data'!Y13))),"-")</f>
        <v>10.6148681640625</v>
      </c>
      <c r="AR18" s="47">
        <f>IF(ISNUMBER('Hygiene Data'!H13),IF('Hygiene Data'!H13=-999,"NA",IF('Hygiene Data'!H13&lt;1, "&lt;1", IF('Hygiene Data'!H13&gt;99, "&gt;99", 'Hygiene Data'!H13))),"-")</f>
        <v>56.558547973632813</v>
      </c>
      <c r="AS18" s="47">
        <f>IF(ISNUMBER('Hygiene Data'!I13),IF('Hygiene Data'!I13=-999,"NA",IF('Hygiene Data'!I13&lt;1, "&lt;1", IF('Hygiene Data'!I13&gt;99, "&gt;99", 'Hygiene Data'!I13))),"-")</f>
        <v>18.872573852539063</v>
      </c>
      <c r="AT18" s="47">
        <f>IF(ISNUMBER('Hygiene Data'!J13),IF('Hygiene Data'!J13=-999,"NA",IF('Hygiene Data'!J13&lt;1, "&lt;1", IF('Hygiene Data'!J13&gt;99, "&gt;99", 'Hygiene Data'!J13))),"-")</f>
        <v>24.568878173828125</v>
      </c>
      <c r="AU18" s="47" t="str">
        <f>IF(ISNUMBER('Hygiene Data'!K13),IF('Hygiene Data'!K13=-999,"NA",IF('Hygiene Data'!K13&lt;1, "&lt;1", IF('Hygiene Data'!K13&gt;99, "&gt;99", 'Hygiene Data'!K13))),"-")</f>
        <v>-</v>
      </c>
      <c r="AV18" s="47" t="str">
        <f>IF(ISNUMBER('Hygiene Data'!L13),IF('Hygiene Data'!L13=-999,"NA",IF('Hygiene Data'!L13&lt;1, "&lt;1", IF('Hygiene Data'!L13&gt;99, "&gt;99", 'Hygiene Data'!L13))),"-")</f>
        <v>-</v>
      </c>
      <c r="AW18" s="47" t="str">
        <f>IF(ISNUMBER('Hygiene Data'!M13),IF('Hygiene Data'!M13=-999,"NA",IF('Hygiene Data'!M13&lt;1, "&lt;1", IF('Hygiene Data'!M13&gt;99, "&gt;99", 'Hygiene Data'!M13))),"-")</f>
        <v>-</v>
      </c>
      <c r="AX18" s="47">
        <f>IF(ISNUMBER('Hygiene Data'!N13),IF('Hygiene Data'!N13=-999,"NA",IF('Hygiene Data'!N13&lt;1, "&lt;1", IF('Hygiene Data'!N13&gt;99, "&gt;99", 'Hygiene Data'!N13))),"-")</f>
        <v>34.387992858886719</v>
      </c>
      <c r="AY18" s="47">
        <f>IF(ISNUMBER('Hygiene Data'!O13),IF('Hygiene Data'!O13=-999,"NA",IF('Hygiene Data'!O13&lt;1, "&lt;1", IF('Hygiene Data'!O13&gt;99, "&gt;99", 'Hygiene Data'!O13))),"-")</f>
        <v>24.258995056152344</v>
      </c>
      <c r="AZ18" s="47">
        <f>IF(ISNUMBER('Hygiene Data'!P13),IF('Hygiene Data'!P13=-999,"NA",IF('Hygiene Data'!P13&lt;1, "&lt;1", IF('Hygiene Data'!P13&gt;99, "&gt;99", 'Hygiene Data'!P13))),"-")</f>
        <v>41.353012084960938</v>
      </c>
      <c r="BA18" s="47" t="str">
        <f>IF(ISNUMBER('Hygiene Data'!Q13),IF('Hygiene Data'!Q13=-999,"NA",IF('Hygiene Data'!Q13&lt;1, "&lt;1", IF('Hygiene Data'!Q13&gt;99, "&gt;99", 'Hygiene Data'!Q13))),"-")</f>
        <v>-</v>
      </c>
      <c r="BB18" s="47" t="str">
        <f>IF(ISNUMBER('Hygiene Data'!R13),IF('Hygiene Data'!R13=-999,"NA",IF('Hygiene Data'!R13&lt;1, "&lt;1", IF('Hygiene Data'!R13&gt;99, "&gt;99", 'Hygiene Data'!R13))),"-")</f>
        <v>-</v>
      </c>
      <c r="BC18" s="47" t="str">
        <f>IF(ISNUMBER('Hygiene Data'!S13),IF('Hygiene Data'!S13=-999,"NA",IF('Hygiene Data'!S13&lt;1, "&lt;1", IF('Hygiene Data'!S13&gt;99, "&gt;99", 'Hygiene Data'!S13))),"-")</f>
        <v>-</v>
      </c>
      <c r="BD18" s="47">
        <f>IF(ISNUMBER('Hygiene Data'!T13),IF('Hygiene Data'!T13=-999,"NA",IF('Hygiene Data'!T13&lt;1, "&lt;1", IF('Hygiene Data'!T13&gt;99, "&gt;99", 'Hygiene Data'!T13))),"-")</f>
        <v>55.848514556884766</v>
      </c>
      <c r="BE18" s="47">
        <f>IF(ISNUMBER('Hygiene Data'!U13),IF('Hygiene Data'!U13=-999,"NA",IF('Hygiene Data'!U13&lt;1, "&lt;1", IF('Hygiene Data'!U13&gt;99, "&gt;99", 'Hygiene Data'!U13))),"-")</f>
        <v>17.884384155273438</v>
      </c>
      <c r="BF18" s="47">
        <f>IF(ISNUMBER('Hygiene Data'!V13),IF('Hygiene Data'!V13=-999,"NA",IF('Hygiene Data'!V13&lt;1, "&lt;1", IF('Hygiene Data'!V13&gt;99, "&gt;99", 'Hygiene Data'!V13))),"-")</f>
        <v>26.267097473144531</v>
      </c>
      <c r="BG18" s="47">
        <f>IF(ISNUMBER('Hygiene Data'!W13),IF('Hygiene Data'!W13=-999,"NA",IF('Hygiene Data'!W13&lt;1, "&lt;1", IF('Hygiene Data'!W13&gt;99, "&gt;99", 'Hygiene Data'!W13))),"-")</f>
        <v>58.28125</v>
      </c>
      <c r="BH18" s="47">
        <f>IF(ISNUMBER('Hygiene Data'!X13),IF('Hygiene Data'!X13=-999,"NA",IF('Hygiene Data'!X13&lt;1, "&lt;1", IF('Hygiene Data'!X13&gt;99, "&gt;99", 'Hygiene Data'!X13))),"-")</f>
        <v>22.073348999023438</v>
      </c>
      <c r="BI18" s="47">
        <f>IF(ISNUMBER('Hygiene Data'!Y13),IF('Hygiene Data'!Y13=-999,"NA",IF('Hygiene Data'!Y13&lt;1, "&lt;1", IF('Hygiene Data'!Y13&gt;99, "&gt;99", 'Hygiene Data'!Y13))),"-")</f>
        <v>19.645401000976563</v>
      </c>
    </row>
    <row r="19" s="48" customFormat="true" x14ac:dyDescent="0.2">
      <c r="A19" s="49"/>
      <c r="B19" s="5"/>
      <c r="C19" s="8"/>
      <c r="D19" s="50"/>
      <c r="E19" s="50"/>
      <c r="F19" s="50"/>
      <c r="G19" s="50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</row>
    <row r="20" s="48" customFormat="true" x14ac:dyDescent="0.2">
      <c r="A20" s="44"/>
      <c r="B20" s="45"/>
      <c r="C20" s="46"/>
      <c r="D20" s="46"/>
      <c r="E20" s="46"/>
      <c r="F20" s="46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="48" customFormat="true" x14ac:dyDescent="0.2">
      <c r="A21" s="44"/>
      <c r="B21" s="45"/>
      <c r="C21" s="46"/>
      <c r="D21" s="46"/>
      <c r="E21" s="46"/>
      <c r="F21" s="46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="48" customFormat="true" x14ac:dyDescent="0.2">
      <c r="A22" s="44"/>
      <c r="B22" s="45"/>
      <c r="C22" s="46"/>
      <c r="D22" s="46"/>
      <c r="E22" s="46"/>
      <c r="F22" s="46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="48" customFormat="true" x14ac:dyDescent="0.2">
      <c r="A23" s="44"/>
      <c r="B23" s="45"/>
      <c r="C23" s="46"/>
      <c r="D23" s="46"/>
      <c r="E23" s="46"/>
      <c r="F23" s="46"/>
      <c r="G23" s="4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="48" customFormat="true" x14ac:dyDescent="0.2">
      <c r="A24" s="44"/>
      <c r="B24" s="45"/>
      <c r="C24" s="46"/>
      <c r="D24" s="46"/>
      <c r="E24" s="46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="48" customFormat="true" x14ac:dyDescent="0.2">
      <c r="A25" s="44"/>
      <c r="B25" s="45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="48" customFormat="true" x14ac:dyDescent="0.2">
      <c r="A26" s="44"/>
      <c r="B26" s="45"/>
      <c r="C26" s="46"/>
      <c r="D26" s="46"/>
      <c r="E26" s="46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="48" customFormat="true" x14ac:dyDescent="0.2">
      <c r="A27" s="44"/>
      <c r="B27" s="45"/>
      <c r="C27" s="46"/>
      <c r="D27" s="46"/>
      <c r="E27" s="46"/>
      <c r="F27" s="46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="2" customFormat="true" x14ac:dyDescent="0.2">
      <c r="A28" s="37"/>
      <c r="B28" s="5"/>
      <c r="C28" s="8"/>
      <c r="D28" s="8"/>
      <c r="E28" s="8"/>
      <c r="F28" s="8"/>
      <c r="G28" s="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48"/>
      <c r="BK28" s="48"/>
      <c r="BL28" s="48"/>
      <c r="BM28" s="48"/>
      <c r="BN28" s="48"/>
      <c r="BO28" s="48"/>
    </row>
    <row r="29" s="2" customFormat="true" x14ac:dyDescent="0.2">
      <c r="A29" s="37"/>
      <c r="B29" s="5"/>
      <c r="C29" s="8"/>
      <c r="D29" s="8"/>
      <c r="E29" s="8"/>
      <c r="F29" s="8"/>
      <c r="G29" s="8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48"/>
      <c r="BK29" s="48"/>
      <c r="BL29" s="48"/>
      <c r="BM29" s="48"/>
      <c r="BN29" s="48"/>
      <c r="BO29" s="48"/>
    </row>
    <row r="30" s="2" customFormat="true" x14ac:dyDescent="0.2">
      <c r="A30" s="37"/>
      <c r="B30" s="5"/>
      <c r="C30" s="8"/>
      <c r="D30" s="8"/>
      <c r="E30" s="8"/>
      <c r="F30" s="8"/>
      <c r="G30" s="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48"/>
      <c r="BK30" s="48"/>
      <c r="BL30" s="48"/>
      <c r="BM30" s="48"/>
      <c r="BN30" s="48"/>
      <c r="BO30" s="48"/>
    </row>
    <row r="31" s="2" customFormat="true" x14ac:dyDescent="0.2">
      <c r="A31" s="37"/>
      <c r="B31" s="5"/>
      <c r="C31" s="8"/>
      <c r="D31" s="8"/>
      <c r="E31" s="8"/>
      <c r="F31" s="8"/>
      <c r="G31" s="8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48"/>
      <c r="BK31" s="48"/>
      <c r="BL31" s="48"/>
      <c r="BM31" s="48"/>
      <c r="BN31" s="48"/>
      <c r="BO31" s="48"/>
    </row>
    <row r="32" s="2" customFormat="true" x14ac:dyDescent="0.2">
      <c r="A32" s="37"/>
      <c r="B32" s="5"/>
      <c r="C32" s="8"/>
      <c r="D32" s="8"/>
      <c r="E32" s="8"/>
      <c r="F32" s="8"/>
      <c r="G32" s="8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48"/>
      <c r="BK32" s="48"/>
      <c r="BL32" s="48"/>
      <c r="BM32" s="48"/>
      <c r="BN32" s="48"/>
      <c r="BO32" s="48"/>
    </row>
    <row r="33" s="2" customFormat="true" x14ac:dyDescent="0.2">
      <c r="A33" s="37"/>
      <c r="B33" s="5"/>
      <c r="C33" s="8"/>
      <c r="D33" s="8"/>
      <c r="E33" s="8"/>
      <c r="F33" s="8"/>
      <c r="G33" s="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48"/>
      <c r="BK33" s="48"/>
      <c r="BL33" s="48"/>
      <c r="BM33" s="48"/>
      <c r="BN33" s="48"/>
      <c r="BO33" s="48"/>
    </row>
    <row r="34" s="2" customFormat="true" x14ac:dyDescent="0.2">
      <c r="A34" s="37"/>
      <c r="B34" s="5"/>
      <c r="C34" s="8"/>
      <c r="D34" s="8"/>
      <c r="E34" s="8"/>
      <c r="F34" s="8"/>
      <c r="G34" s="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48"/>
      <c r="BK34" s="48"/>
      <c r="BL34" s="48"/>
      <c r="BM34" s="48"/>
      <c r="BN34" s="48"/>
      <c r="BO34" s="48"/>
    </row>
    <row r="35" s="2" customFormat="true" x14ac:dyDescent="0.2">
      <c r="A35" s="37"/>
      <c r="B35" s="5"/>
      <c r="C35" s="8"/>
      <c r="D35" s="8"/>
      <c r="E35" s="8"/>
      <c r="F35" s="8"/>
      <c r="G35" s="8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48"/>
      <c r="BK35" s="48"/>
      <c r="BL35" s="48"/>
      <c r="BM35" s="48"/>
      <c r="BN35" s="48"/>
      <c r="BO35" s="48"/>
    </row>
    <row r="36" s="2" customFormat="true" x14ac:dyDescent="0.2">
      <c r="A36" s="37"/>
      <c r="B36" s="5"/>
      <c r="C36" s="8"/>
      <c r="D36" s="8"/>
      <c r="E36" s="8"/>
      <c r="F36" s="8"/>
      <c r="G36" s="8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48"/>
      <c r="BK36" s="48"/>
      <c r="BL36" s="48"/>
      <c r="BM36" s="48"/>
      <c r="BN36" s="48"/>
      <c r="BO36" s="48"/>
    </row>
    <row r="37" s="2" customFormat="true" x14ac:dyDescent="0.2">
      <c r="A37" s="37"/>
      <c r="B37" s="5"/>
      <c r="C37" s="8"/>
      <c r="D37" s="8"/>
      <c r="E37" s="8"/>
      <c r="F37" s="8"/>
      <c r="G37" s="8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48"/>
      <c r="BK37" s="48"/>
      <c r="BL37" s="48"/>
      <c r="BM37" s="48"/>
      <c r="BN37" s="48"/>
      <c r="BO37" s="48"/>
    </row>
    <row r="38" s="2" customFormat="true" x14ac:dyDescent="0.2">
      <c r="A38" s="37"/>
      <c r="B38" s="5"/>
      <c r="C38" s="8"/>
      <c r="D38" s="8"/>
      <c r="E38" s="8"/>
      <c r="F38" s="8"/>
      <c r="G38" s="8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48"/>
      <c r="BK38" s="48"/>
      <c r="BL38" s="48"/>
      <c r="BM38" s="48"/>
      <c r="BN38" s="48"/>
      <c r="BO38" s="48"/>
    </row>
    <row r="39" s="2" customFormat="true" x14ac:dyDescent="0.2">
      <c r="A39" s="37"/>
      <c r="B39" s="5"/>
      <c r="C39" s="8"/>
      <c r="D39" s="8"/>
      <c r="E39" s="8"/>
      <c r="F39" s="8"/>
      <c r="G39" s="8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48"/>
      <c r="BK39" s="48"/>
      <c r="BL39" s="48"/>
      <c r="BM39" s="48"/>
      <c r="BN39" s="48"/>
      <c r="BO39" s="48"/>
    </row>
    <row r="40" s="2" customFormat="true" x14ac:dyDescent="0.2">
      <c r="A40" s="37"/>
      <c r="B40" s="5"/>
      <c r="C40" s="8"/>
      <c r="D40" s="8"/>
      <c r="E40" s="8"/>
      <c r="F40" s="8"/>
      <c r="G40" s="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48"/>
      <c r="BK40" s="48"/>
      <c r="BL40" s="48"/>
      <c r="BM40" s="48"/>
      <c r="BN40" s="48"/>
      <c r="BO40" s="48"/>
    </row>
    <row r="41" s="2" customFormat="true" x14ac:dyDescent="0.2">
      <c r="A41" s="37"/>
      <c r="B41" s="5"/>
      <c r="C41" s="8"/>
      <c r="D41" s="8"/>
      <c r="E41" s="8"/>
      <c r="F41" s="8"/>
      <c r="G41" s="8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48"/>
      <c r="BK41" s="48"/>
      <c r="BL41" s="48"/>
      <c r="BM41" s="48"/>
      <c r="BN41" s="48"/>
      <c r="BO41" s="48"/>
    </row>
    <row r="42" s="2" customFormat="true" x14ac:dyDescent="0.2">
      <c r="A42" s="37"/>
      <c r="B42" s="5"/>
      <c r="C42" s="8"/>
      <c r="D42" s="8"/>
      <c r="E42" s="8"/>
      <c r="F42" s="8"/>
      <c r="G42" s="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48"/>
      <c r="BK42" s="48"/>
      <c r="BL42" s="48"/>
      <c r="BM42" s="48"/>
      <c r="BN42" s="48"/>
      <c r="BO42" s="48"/>
    </row>
    <row r="43" s="2" customFormat="true" x14ac:dyDescent="0.2">
      <c r="A43" s="37"/>
      <c r="B43" s="5"/>
      <c r="C43" s="8"/>
      <c r="D43" s="8"/>
      <c r="E43" s="8"/>
      <c r="F43" s="8"/>
      <c r="G43" s="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48"/>
      <c r="BK43" s="48"/>
      <c r="BL43" s="48"/>
      <c r="BM43" s="48"/>
      <c r="BN43" s="48"/>
      <c r="BO43" s="48"/>
    </row>
    <row r="44" s="2" customFormat="true" x14ac:dyDescent="0.2">
      <c r="A44" s="37"/>
      <c r="B44" s="5"/>
      <c r="C44" s="8"/>
      <c r="D44" s="8"/>
      <c r="E44" s="8"/>
      <c r="F44" s="8"/>
      <c r="G44" s="8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48"/>
      <c r="BK44" s="48"/>
      <c r="BL44" s="48"/>
      <c r="BM44" s="48"/>
      <c r="BN44" s="48"/>
      <c r="BO44" s="48"/>
    </row>
    <row r="45" s="2" customFormat="true" x14ac:dyDescent="0.2">
      <c r="A45" s="37"/>
      <c r="B45" s="5"/>
      <c r="C45" s="8"/>
      <c r="D45" s="8"/>
      <c r="E45" s="8"/>
      <c r="F45" s="8"/>
      <c r="G45" s="8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48"/>
      <c r="BK45" s="48"/>
      <c r="BL45" s="48"/>
      <c r="BM45" s="48"/>
      <c r="BN45" s="48"/>
      <c r="BO45" s="48"/>
    </row>
    <row r="46" s="2" customFormat="true" x14ac:dyDescent="0.2">
      <c r="A46" s="37"/>
      <c r="B46" s="5"/>
      <c r="C46" s="8"/>
      <c r="D46" s="8"/>
      <c r="E46" s="8"/>
      <c r="F46" s="8"/>
      <c r="G46" s="8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48"/>
      <c r="BK46" s="48"/>
      <c r="BL46" s="48"/>
      <c r="BM46" s="48"/>
      <c r="BN46" s="48"/>
      <c r="BO46" s="48"/>
    </row>
    <row r="47" s="2" customFormat="true" x14ac:dyDescent="0.2">
      <c r="A47" s="37"/>
      <c r="B47" s="5"/>
      <c r="C47" s="8"/>
      <c r="D47" s="8"/>
      <c r="E47" s="8"/>
      <c r="F47" s="8"/>
      <c r="G47" s="8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48"/>
      <c r="BK47" s="48"/>
      <c r="BL47" s="48"/>
      <c r="BM47" s="48"/>
      <c r="BN47" s="48"/>
      <c r="BO47" s="48"/>
    </row>
    <row r="48" s="2" customFormat="true" x14ac:dyDescent="0.2">
      <c r="A48" s="37"/>
      <c r="B48" s="5"/>
      <c r="C48" s="8"/>
      <c r="D48" s="8"/>
      <c r="E48" s="8"/>
      <c r="F48" s="8"/>
      <c r="G48" s="8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48"/>
      <c r="BK48" s="48"/>
      <c r="BL48" s="48"/>
      <c r="BM48" s="48"/>
      <c r="BN48" s="48"/>
      <c r="BO48" s="48"/>
    </row>
    <row r="49" s="2" customFormat="true" x14ac:dyDescent="0.2">
      <c r="A49" s="37"/>
      <c r="B49" s="5"/>
      <c r="C49" s="8"/>
      <c r="D49" s="8"/>
      <c r="E49" s="8"/>
      <c r="F49" s="8"/>
      <c r="G49" s="8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48"/>
      <c r="BK49" s="48"/>
      <c r="BL49" s="48"/>
      <c r="BM49" s="48"/>
      <c r="BN49" s="48"/>
      <c r="BO49" s="48"/>
    </row>
    <row r="50" s="2" customFormat="true" x14ac:dyDescent="0.2">
      <c r="A50" s="37"/>
      <c r="B50" s="5"/>
      <c r="C50" s="8"/>
      <c r="D50" s="8"/>
      <c r="E50" s="8"/>
      <c r="F50" s="8"/>
      <c r="G50" s="8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48"/>
      <c r="BK50" s="48"/>
      <c r="BL50" s="48"/>
      <c r="BM50" s="48"/>
      <c r="BN50" s="48"/>
      <c r="BO50" s="48"/>
    </row>
    <row r="51" s="2" customFormat="true" x14ac:dyDescent="0.2">
      <c r="A51" s="37"/>
      <c r="B51" s="5"/>
      <c r="C51" s="8"/>
      <c r="D51" s="8"/>
      <c r="E51" s="8"/>
      <c r="F51" s="8"/>
      <c r="G51" s="8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48"/>
      <c r="BK51" s="48"/>
      <c r="BL51" s="48"/>
      <c r="BM51" s="48"/>
      <c r="BN51" s="48"/>
      <c r="BO51" s="48"/>
    </row>
    <row r="52" s="2" customFormat="true" x14ac:dyDescent="0.2">
      <c r="A52" s="37"/>
      <c r="B52" s="5"/>
      <c r="C52" s="8"/>
      <c r="D52" s="8"/>
      <c r="E52" s="8"/>
      <c r="F52" s="8"/>
      <c r="G52" s="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48"/>
      <c r="BK52" s="48"/>
      <c r="BL52" s="48"/>
      <c r="BM52" s="48"/>
      <c r="BN52" s="48"/>
      <c r="BO52" s="48"/>
    </row>
    <row r="53" s="2" customFormat="true" x14ac:dyDescent="0.2">
      <c r="A53" s="37"/>
      <c r="B53" s="5"/>
      <c r="C53" s="8"/>
      <c r="D53" s="8"/>
      <c r="E53" s="8"/>
      <c r="F53" s="8"/>
      <c r="G53" s="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48"/>
      <c r="BK53" s="48"/>
      <c r="BL53" s="48"/>
      <c r="BM53" s="48"/>
      <c r="BN53" s="48"/>
      <c r="BO53" s="48"/>
    </row>
    <row r="54" s="2" customFormat="true" x14ac:dyDescent="0.2">
      <c r="A54" s="37"/>
      <c r="B54" s="5"/>
      <c r="C54" s="8"/>
      <c r="D54" s="8"/>
      <c r="E54" s="8"/>
      <c r="F54" s="8"/>
      <c r="G54" s="8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48"/>
      <c r="BK54" s="48"/>
      <c r="BL54" s="48"/>
      <c r="BM54" s="48"/>
      <c r="BN54" s="48"/>
      <c r="BO54" s="48"/>
    </row>
    <row r="55" s="2" customFormat="true" x14ac:dyDescent="0.2">
      <c r="A55" s="37"/>
      <c r="B55" s="5"/>
      <c r="C55" s="8"/>
      <c r="D55" s="8"/>
      <c r="E55" s="8"/>
      <c r="F55" s="8"/>
      <c r="G55" s="8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48"/>
      <c r="BK55" s="48"/>
      <c r="BL55" s="48"/>
      <c r="BM55" s="48"/>
      <c r="BN55" s="48"/>
      <c r="BO55" s="48"/>
    </row>
    <row r="56" s="2" customFormat="true" x14ac:dyDescent="0.2">
      <c r="A56" s="37"/>
      <c r="B56" s="5"/>
      <c r="C56" s="8"/>
      <c r="D56" s="8"/>
      <c r="E56" s="8"/>
      <c r="F56" s="8"/>
      <c r="G56" s="8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48"/>
      <c r="BK56" s="48"/>
      <c r="BL56" s="48"/>
      <c r="BM56" s="48"/>
      <c r="BN56" s="48"/>
      <c r="BO56" s="48"/>
    </row>
    <row r="57" s="2" customFormat="true" x14ac:dyDescent="0.2">
      <c r="A57" s="37"/>
      <c r="B57" s="5"/>
      <c r="C57" s="8"/>
      <c r="D57" s="8"/>
      <c r="E57" s="8"/>
      <c r="F57" s="8"/>
      <c r="G57" s="8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48"/>
      <c r="BK57" s="48"/>
      <c r="BL57" s="48"/>
      <c r="BM57" s="48"/>
      <c r="BN57" s="48"/>
      <c r="BO57" s="48"/>
    </row>
    <row r="58" s="2" customFormat="true" x14ac:dyDescent="0.2">
      <c r="A58" s="37"/>
      <c r="B58" s="5"/>
      <c r="C58" s="8"/>
      <c r="D58" s="8"/>
      <c r="E58" s="8"/>
      <c r="F58" s="8"/>
      <c r="G58" s="8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48"/>
      <c r="BK58" s="48"/>
      <c r="BL58" s="48"/>
      <c r="BM58" s="48"/>
      <c r="BN58" s="48"/>
      <c r="BO58" s="48"/>
    </row>
    <row r="59" s="2" customFormat="true" x14ac:dyDescent="0.2">
      <c r="A59" s="37"/>
      <c r="B59" s="5"/>
      <c r="C59" s="8"/>
      <c r="D59" s="8"/>
      <c r="E59" s="8"/>
      <c r="F59" s="8"/>
      <c r="G59" s="8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48"/>
      <c r="BK59" s="48"/>
      <c r="BL59" s="48"/>
      <c r="BM59" s="48"/>
      <c r="BN59" s="48"/>
      <c r="BO59" s="48"/>
    </row>
    <row r="60" s="2" customFormat="true" x14ac:dyDescent="0.2">
      <c r="A60" s="37"/>
      <c r="B60" s="5"/>
      <c r="C60" s="8"/>
      <c r="D60" s="8"/>
      <c r="E60" s="8"/>
      <c r="F60" s="8"/>
      <c r="G60" s="8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48"/>
      <c r="BK60" s="48"/>
      <c r="BL60" s="48"/>
      <c r="BM60" s="48"/>
      <c r="BN60" s="48"/>
      <c r="BO60" s="48"/>
    </row>
    <row r="61" s="2" customFormat="true" x14ac:dyDescent="0.2">
      <c r="A61" s="37"/>
      <c r="B61" s="5"/>
      <c r="C61" s="8"/>
      <c r="D61" s="8"/>
      <c r="E61" s="8"/>
      <c r="F61" s="8"/>
      <c r="G61" s="8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48"/>
      <c r="BK61" s="48"/>
      <c r="BL61" s="48"/>
      <c r="BM61" s="48"/>
      <c r="BN61" s="48"/>
      <c r="BO61" s="48"/>
    </row>
    <row r="62" s="2" customFormat="true" x14ac:dyDescent="0.2">
      <c r="A62" s="37"/>
      <c r="B62" s="5"/>
      <c r="C62" s="8"/>
      <c r="D62" s="8"/>
      <c r="E62" s="8"/>
      <c r="F62" s="8"/>
      <c r="G62" s="8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48"/>
      <c r="BK62" s="48"/>
      <c r="BL62" s="48"/>
      <c r="BM62" s="48"/>
      <c r="BN62" s="48"/>
      <c r="BO62" s="48"/>
    </row>
    <row r="63" s="2" customFormat="true" x14ac:dyDescent="0.2">
      <c r="A63" s="37"/>
      <c r="B63" s="5"/>
      <c r="C63" s="8"/>
      <c r="D63" s="8"/>
      <c r="E63" s="8"/>
      <c r="F63" s="8"/>
      <c r="G63" s="8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48"/>
      <c r="BK63" s="48"/>
      <c r="BL63" s="48"/>
      <c r="BM63" s="48"/>
      <c r="BN63" s="48"/>
      <c r="BO63" s="48"/>
    </row>
    <row r="64" s="2" customFormat="true" x14ac:dyDescent="0.2">
      <c r="A64" s="37"/>
      <c r="B64" s="5"/>
      <c r="C64" s="8"/>
      <c r="D64" s="8"/>
      <c r="E64" s="8"/>
      <c r="F64" s="8"/>
      <c r="G64" s="8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48"/>
      <c r="BK64" s="48"/>
      <c r="BL64" s="48"/>
      <c r="BM64" s="48"/>
      <c r="BN64" s="48"/>
      <c r="BO64" s="48"/>
    </row>
    <row r="65" s="2" customFormat="true" x14ac:dyDescent="0.2">
      <c r="A65" s="37"/>
      <c r="B65" s="5"/>
      <c r="C65" s="8"/>
      <c r="D65" s="8"/>
      <c r="E65" s="8"/>
      <c r="F65" s="8"/>
      <c r="G65" s="8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 t="str">
        <f>IF(ISNUMBER('Water Data'!Y184),IF('Water Data'!Y184=-999,"NA",'Water Data'!Y184),"-")</f>
        <v>-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48"/>
      <c r="BK65" s="48"/>
      <c r="BL65" s="48"/>
      <c r="BM65" s="48"/>
      <c r="BN65" s="48"/>
      <c r="BO65" s="48"/>
    </row>
    <row r="66" s="2" customFormat="true" x14ac:dyDescent="0.2">
      <c r="A66" s="37"/>
      <c r="B66" s="5"/>
      <c r="C66" s="8"/>
      <c r="D66" s="8"/>
      <c r="E66" s="8"/>
      <c r="F66" s="8"/>
      <c r="G66" s="8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 t="str">
        <f>IF(ISNUMBER('Water Data'!Y185),IF('Water Data'!Y185=-999,"NA",'Water Data'!Y185),"-")</f>
        <v>-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48"/>
      <c r="BK66" s="48"/>
      <c r="BL66" s="48"/>
      <c r="BM66" s="48"/>
      <c r="BN66" s="48"/>
      <c r="BO66" s="48"/>
    </row>
    <row r="67" s="2" customFormat="true" x14ac:dyDescent="0.2">
      <c r="A67" s="37"/>
      <c r="B67" s="5"/>
      <c r="C67" s="8"/>
      <c r="D67" s="8"/>
      <c r="E67" s="8"/>
      <c r="F67" s="8"/>
      <c r="G67" s="8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 t="str">
        <f>IF(ISNUMBER('Water Data'!Y186),IF('Water Data'!Y186=-999,"NA",'Water Data'!Y186),"-")</f>
        <v>-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48"/>
      <c r="BK67" s="48"/>
      <c r="BL67" s="48"/>
      <c r="BM67" s="48"/>
      <c r="BN67" s="48"/>
      <c r="BO67" s="48"/>
    </row>
    <row r="68" s="2" customFormat="true" x14ac:dyDescent="0.2">
      <c r="A68" s="37"/>
      <c r="B68" s="5"/>
      <c r="C68" s="8"/>
      <c r="D68" s="8"/>
      <c r="E68" s="8"/>
      <c r="F68" s="8"/>
      <c r="G68" s="8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 t="str">
        <f>IF(ISNUMBER('Water Data'!Y187),IF('Water Data'!Y187=-999,"NA",'Water Data'!Y187),"-")</f>
        <v>-</v>
      </c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48"/>
      <c r="BK68" s="48"/>
      <c r="BL68" s="48"/>
      <c r="BM68" s="48"/>
      <c r="BN68" s="48"/>
      <c r="BO68" s="48"/>
    </row>
    <row r="69" s="2" customFormat="true" x14ac:dyDescent="0.2">
      <c r="A69" s="37"/>
      <c r="B69" s="5"/>
      <c r="C69" s="8"/>
      <c r="D69" s="8"/>
      <c r="E69" s="8"/>
      <c r="F69" s="8"/>
      <c r="G69" s="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 t="str">
        <f>IF(ISNUMBER('Water Data'!Y188),IF('Water Data'!Y188=-999,"NA",'Water Data'!Y188),"-")</f>
        <v>-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48"/>
      <c r="BK69" s="48"/>
      <c r="BL69" s="48"/>
      <c r="BM69" s="48"/>
      <c r="BN69" s="48"/>
      <c r="BO69" s="48"/>
    </row>
    <row r="70" s="2" customFormat="true" x14ac:dyDescent="0.2">
      <c r="A70" s="37"/>
      <c r="B70" s="5"/>
      <c r="C70" s="8"/>
      <c r="D70" s="8"/>
      <c r="E70" s="8"/>
      <c r="F70" s="8"/>
      <c r="G70" s="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48"/>
      <c r="BK70" s="48"/>
      <c r="BL70" s="48"/>
      <c r="BM70" s="48"/>
      <c r="BN70" s="48"/>
      <c r="BO70" s="48"/>
    </row>
    <row r="71" s="2" customFormat="true" ht="12" x14ac:dyDescent="0.2">
      <c r="A71" s="7"/>
      <c r="B71" s="5"/>
      <c r="C71" s="8"/>
      <c r="D71" s="8"/>
      <c r="E71" s="8"/>
      <c r="F71" s="8"/>
      <c r="G71" s="8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 t="str">
        <f>IF(ISNUMBER('Water Data'!Y189),IF('Water Data'!Y189=-999,"NA",'Water Data'!Y189),"-")</f>
        <v>-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48"/>
      <c r="BK71" s="48"/>
      <c r="BL71" s="48"/>
      <c r="BM71" s="48"/>
      <c r="BN71" s="48"/>
      <c r="BO71" s="48"/>
    </row>
    <row r="72" s="2" customFormat="true" ht="12" x14ac:dyDescent="0.2">
      <c r="A72" s="7"/>
      <c r="B72" s="5"/>
      <c r="C72" s="8"/>
      <c r="D72" s="8"/>
      <c r="E72" s="8"/>
      <c r="F72" s="8"/>
      <c r="G72" s="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 t="str">
        <f>IF(ISNUMBER('Water Data'!Y190),IF('Water Data'!Y190=-999,"NA",'Water Data'!Y190),"-")</f>
        <v>-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48"/>
      <c r="BK72" s="48"/>
      <c r="BL72" s="48"/>
      <c r="BM72" s="48"/>
      <c r="BN72" s="48"/>
      <c r="BO72" s="48"/>
    </row>
    <row r="73" s="2" customFormat="true" ht="12" x14ac:dyDescent="0.2">
      <c r="A73" s="7"/>
      <c r="B73" s="5"/>
      <c r="C73" s="8"/>
      <c r="D73" s="8"/>
      <c r="E73" s="8"/>
      <c r="F73" s="8"/>
      <c r="G73" s="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 t="str">
        <f>IF(ISNUMBER('Water Data'!Y191),IF('Water Data'!Y191=-999,"NA",'Water Data'!Y191),"-")</f>
        <v>-</v>
      </c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48"/>
      <c r="BK73" s="48"/>
      <c r="BL73" s="48"/>
      <c r="BM73" s="48"/>
      <c r="BN73" s="48"/>
      <c r="BO73" s="48"/>
    </row>
    <row r="74" s="2" customFormat="true" ht="12" x14ac:dyDescent="0.2">
      <c r="A74" s="7"/>
      <c r="B74" s="5"/>
      <c r="C74" s="8"/>
      <c r="D74" s="8"/>
      <c r="E74" s="8"/>
      <c r="F74" s="8"/>
      <c r="G74" s="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 t="str">
        <f>IF(ISNUMBER('Water Data'!Y192),IF('Water Data'!Y192=-999,"NA",'Water Data'!Y192),"-")</f>
        <v>-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48"/>
      <c r="BK74" s="48"/>
      <c r="BL74" s="48"/>
      <c r="BM74" s="48"/>
      <c r="BN74" s="48"/>
      <c r="BO74" s="48"/>
    </row>
    <row r="75" s="2" customFormat="true" ht="12" x14ac:dyDescent="0.2">
      <c r="A75" s="7"/>
      <c r="B75" s="5"/>
      <c r="C75" s="8"/>
      <c r="D75" s="8"/>
      <c r="E75" s="8"/>
      <c r="F75" s="8"/>
      <c r="G75" s="8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 t="str">
        <f>IF(ISNUMBER('Water Data'!Y193),IF('Water Data'!Y193=-999,"NA",'Water Data'!Y193),"-")</f>
        <v>-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48"/>
      <c r="BK75" s="48"/>
      <c r="BL75" s="48"/>
      <c r="BM75" s="48"/>
      <c r="BN75" s="48"/>
      <c r="BO75" s="48"/>
    </row>
    <row r="76" s="2" customFormat="true" ht="12" x14ac:dyDescent="0.2">
      <c r="A76" s="7"/>
      <c r="B76" s="5"/>
      <c r="C76" s="8"/>
      <c r="D76" s="8"/>
      <c r="E76" s="8"/>
      <c r="F76" s="8"/>
      <c r="G76" s="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 t="str">
        <f>IF(ISNUMBER('Water Data'!Y194),IF('Water Data'!Y194=-999,"NA",'Water Data'!Y194),"-")</f>
        <v>-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48"/>
      <c r="BK76" s="48"/>
      <c r="BL76" s="48"/>
      <c r="BM76" s="48"/>
      <c r="BN76" s="48"/>
      <c r="BO76" s="48"/>
    </row>
    <row r="77" s="2" customFormat="true" ht="12" x14ac:dyDescent="0.2">
      <c r="A77" s="7"/>
      <c r="B77" s="5"/>
      <c r="C77" s="8"/>
      <c r="D77" s="8"/>
      <c r="E77" s="8"/>
      <c r="F77" s="8"/>
      <c r="G77" s="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 t="str">
        <f>IF(ISNUMBER('Water Data'!Y195),IF('Water Data'!Y195=-999,"NA",'Water Data'!Y195),"-")</f>
        <v>-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48"/>
      <c r="BK77" s="48"/>
      <c r="BL77" s="48"/>
      <c r="BM77" s="48"/>
      <c r="BN77" s="48"/>
      <c r="BO77" s="48"/>
    </row>
    <row r="78" s="2" customFormat="true" ht="12" x14ac:dyDescent="0.2">
      <c r="A78" s="7"/>
      <c r="B78" s="5"/>
      <c r="C78" s="8"/>
      <c r="D78" s="8"/>
      <c r="E78" s="8"/>
      <c r="F78" s="8"/>
      <c r="G78" s="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 t="str">
        <f>IF(ISNUMBER('Water Data'!Y196),IF('Water Data'!Y196=-999,"NA",'Water Data'!Y196),"-")</f>
        <v>-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48"/>
      <c r="BK78" s="48"/>
      <c r="BL78" s="48"/>
      <c r="BM78" s="48"/>
      <c r="BN78" s="48"/>
      <c r="BO78" s="48"/>
    </row>
    <row r="79" s="2" customFormat="true" ht="12" x14ac:dyDescent="0.2">
      <c r="A79" s="7"/>
      <c r="B79" s="5"/>
      <c r="C79" s="8"/>
      <c r="D79" s="8"/>
      <c r="E79" s="8"/>
      <c r="F79" s="8"/>
      <c r="G79" s="8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 t="str">
        <f>IF(ISNUMBER('Water Data'!Y197),IF('Water Data'!Y197=-999,"NA",'Water Data'!Y197),"-")</f>
        <v>-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48"/>
      <c r="BK79" s="48"/>
      <c r="BL79" s="48"/>
      <c r="BM79" s="48"/>
      <c r="BN79" s="48"/>
      <c r="BO79" s="48"/>
    </row>
    <row r="80" s="2" customFormat="true" ht="12" x14ac:dyDescent="0.2">
      <c r="A80" s="7"/>
      <c r="B80" s="5"/>
      <c r="C80" s="8"/>
      <c r="D80" s="8"/>
      <c r="E80" s="8"/>
      <c r="F80" s="8"/>
      <c r="G80" s="8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 t="str">
        <f>IF(ISNUMBER('Water Data'!Y198),IF('Water Data'!Y198=-999,"NA",'Water Data'!Y198),"-")</f>
        <v>-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48"/>
      <c r="BK80" s="48"/>
      <c r="BL80" s="48"/>
      <c r="BM80" s="48"/>
      <c r="BN80" s="48"/>
      <c r="BO80" s="48"/>
    </row>
    <row r="81" s="2" customFormat="true" ht="12" x14ac:dyDescent="0.2">
      <c r="A81" s="7"/>
      <c r="B81" s="5"/>
      <c r="C81" s="8"/>
      <c r="D81" s="8"/>
      <c r="E81" s="8"/>
      <c r="F81" s="8"/>
      <c r="G81" s="8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 t="str">
        <f>IF(ISNUMBER('Water Data'!Y199),IF('Water Data'!Y199=-999,"NA",'Water Data'!Y199),"-")</f>
        <v>-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48"/>
      <c r="BK81" s="48"/>
      <c r="BL81" s="48"/>
      <c r="BM81" s="48"/>
      <c r="BN81" s="48"/>
      <c r="BO81" s="48"/>
    </row>
    <row r="82" s="2" customFormat="true" ht="12" x14ac:dyDescent="0.2">
      <c r="A82" s="7"/>
      <c r="B82" s="5"/>
      <c r="C82" s="8"/>
      <c r="D82" s="8"/>
      <c r="E82" s="8"/>
      <c r="F82" s="8"/>
      <c r="G82" s="8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 t="str">
        <f>IF(ISNUMBER('Water Data'!Y200),IF('Water Data'!Y200=-999,"NA",'Water Data'!Y200),"-")</f>
        <v>-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48"/>
      <c r="BK82" s="48"/>
      <c r="BL82" s="48"/>
      <c r="BM82" s="48"/>
      <c r="BN82" s="48"/>
      <c r="BO82" s="48"/>
    </row>
    <row r="83" s="2" customFormat="true" ht="12" x14ac:dyDescent="0.2">
      <c r="A83" s="7"/>
      <c r="B83" s="5"/>
      <c r="C83" s="8"/>
      <c r="D83" s="8"/>
      <c r="E83" s="8"/>
      <c r="F83" s="8"/>
      <c r="G83" s="8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 t="str">
        <f>IF(ISNUMBER('Water Data'!Y201),IF('Water Data'!Y201=-999,"NA",'Water Data'!Y201),"-")</f>
        <v>-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48"/>
      <c r="BK83" s="48"/>
      <c r="BL83" s="48"/>
      <c r="BM83" s="48"/>
      <c r="BN83" s="48"/>
      <c r="BO83" s="48"/>
    </row>
    <row r="84" s="2" customFormat="true" ht="12" x14ac:dyDescent="0.2">
      <c r="A84" s="7"/>
      <c r="B84" s="5"/>
      <c r="C84" s="8"/>
      <c r="D84" s="8"/>
      <c r="E84" s="8"/>
      <c r="F84" s="8"/>
      <c r="G84" s="8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 t="str">
        <f>IF(ISNUMBER('Water Data'!Y202),IF('Water Data'!Y202=-999,"NA",'Water Data'!Y202),"-")</f>
        <v>-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48"/>
      <c r="BK84" s="48"/>
      <c r="BL84" s="48"/>
      <c r="BM84" s="48"/>
      <c r="BN84" s="48"/>
      <c r="BO84" s="48"/>
    </row>
    <row r="85" s="2" customFormat="true" ht="12" x14ac:dyDescent="0.2">
      <c r="A85" s="7"/>
      <c r="B85" s="5"/>
      <c r="C85" s="8"/>
      <c r="D85" s="8"/>
      <c r="E85" s="8"/>
      <c r="F85" s="8"/>
      <c r="G85" s="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 t="str">
        <f>IF(ISNUMBER('Water Data'!Y203),IF('Water Data'!Y203=-999,"NA",'Water Data'!Y203),"-")</f>
        <v>-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48"/>
      <c r="BK85" s="48"/>
      <c r="BL85" s="48"/>
      <c r="BM85" s="48"/>
      <c r="BN85" s="48"/>
      <c r="BO85" s="48"/>
    </row>
    <row r="86" s="2" customFormat="true" ht="12" x14ac:dyDescent="0.2">
      <c r="A86" s="7"/>
      <c r="B86" s="5"/>
      <c r="C86" s="8"/>
      <c r="D86" s="8"/>
      <c r="E86" s="8"/>
      <c r="F86" s="8"/>
      <c r="G86" s="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 t="str">
        <f>IF(ISNUMBER('Water Data'!Y204),IF('Water Data'!Y204=-999,"NA",'Water Data'!Y204),"-")</f>
        <v>-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48"/>
      <c r="BK86" s="48"/>
      <c r="BL86" s="48"/>
      <c r="BM86" s="48"/>
      <c r="BN86" s="48"/>
      <c r="BO86" s="48"/>
    </row>
    <row r="87" s="2" customFormat="true" ht="12" x14ac:dyDescent="0.2">
      <c r="A87" s="7"/>
      <c r="B87" s="5"/>
      <c r="C87" s="8"/>
      <c r="D87" s="8"/>
      <c r="E87" s="8"/>
      <c r="F87" s="8"/>
      <c r="G87" s="8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 t="str">
        <f>IF(ISNUMBER('Water Data'!Y205),IF('Water Data'!Y205=-999,"NA",'Water Data'!Y205),"-")</f>
        <v>-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48"/>
      <c r="BK87" s="48"/>
      <c r="BL87" s="48"/>
      <c r="BM87" s="48"/>
      <c r="BN87" s="48"/>
      <c r="BO87" s="48"/>
    </row>
    <row r="88" s="2" customFormat="true" ht="12" x14ac:dyDescent="0.2">
      <c r="A88" s="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48"/>
      <c r="BK88" s="48"/>
      <c r="BL88" s="48"/>
      <c r="BM88" s="48"/>
      <c r="BN88" s="48"/>
      <c r="BO88" s="48"/>
    </row>
    <row r="89" s="2" customFormat="true" ht="12" x14ac:dyDescent="0.2">
      <c r="A89" s="3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48"/>
      <c r="BK89" s="48"/>
      <c r="BL89" s="48"/>
      <c r="BM89" s="48"/>
      <c r="BN89" s="48"/>
      <c r="BO89" s="48"/>
    </row>
    <row r="90" s="2" customFormat="true" x14ac:dyDescent="0.2">
      <c r="A90" s="6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48"/>
      <c r="BK90" s="48"/>
      <c r="BL90" s="48"/>
      <c r="BM90" s="48"/>
      <c r="BN90" s="48"/>
      <c r="BO90" s="48"/>
    </row>
    <row r="91" s="2" customFormat="true" x14ac:dyDescent="0.2">
      <c r="A91" s="4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48"/>
      <c r="BK91" s="48"/>
      <c r="BL91" s="48"/>
      <c r="BM91" s="48"/>
      <c r="BN91" s="48"/>
      <c r="BO91" s="48"/>
    </row>
    <row r="92" s="2" customFormat="true" x14ac:dyDescent="0.2">
      <c r="A92" s="4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48"/>
      <c r="BK92" s="48"/>
      <c r="BL92" s="48"/>
      <c r="BM92" s="48"/>
      <c r="BN92" s="48"/>
      <c r="BO92" s="48"/>
    </row>
    <row r="93" s="2" customFormat="true" x14ac:dyDescent="0.2"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48"/>
      <c r="BK93" s="48"/>
      <c r="BL93" s="48"/>
      <c r="BM93" s="48"/>
      <c r="BN93" s="48"/>
      <c r="BO93" s="48"/>
    </row>
  </sheetData>
  <mergeCells count="25">
    <mergeCell ref="Q1:S1"/>
    <mergeCell ref="T1:V1"/>
    <mergeCell ref="W1:Y1"/>
    <mergeCell ref="F1:F2"/>
    <mergeCell ref="G1:G2"/>
    <mergeCell ref="N1:P1"/>
    <mergeCell ref="H1:J1"/>
    <mergeCell ref="K1:M1"/>
    <mergeCell ref="C1:C2"/>
    <mergeCell ref="A1:A2"/>
    <mergeCell ref="B1:B2"/>
    <mergeCell ref="D1:D2"/>
    <mergeCell ref="E1:E2"/>
    <mergeCell ref="Z1:AB1"/>
    <mergeCell ref="AC1:AE1"/>
    <mergeCell ref="AF1:AH1"/>
    <mergeCell ref="AI1:AK1"/>
    <mergeCell ref="AL1:AN1"/>
    <mergeCell ref="BD1:BF1"/>
    <mergeCell ref="BG1:BI1"/>
    <mergeCell ref="AO1:AQ1"/>
    <mergeCell ref="AR1:AT1"/>
    <mergeCell ref="AU1:AW1"/>
    <mergeCell ref="AX1:AZ1"/>
    <mergeCell ref="BA1:B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3"/>
  <sheetViews>
    <sheetView workbookViewId="0">
      <selection activeCell="A19" sqref="A19"/>
    </sheetView>
  </sheetViews>
  <sheetFormatPr defaultRowHeight="14.4" x14ac:dyDescent="0.3"/>
  <sheetData>
    <row r="1" x14ac:dyDescent="0.3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53</v>
      </c>
      <c r="AA1" t="s">
        <v>84</v>
      </c>
      <c r="AB1" t="s">
        <v>85</v>
      </c>
      <c r="AC1" t="s">
        <v>86</v>
      </c>
      <c r="AD1" t="s">
        <v>87</v>
      </c>
      <c r="AE1" t="s">
        <v>88</v>
      </c>
      <c r="AF1" t="s">
        <v>89</v>
      </c>
      <c r="AG1" t="s">
        <v>90</v>
      </c>
      <c r="AH1" t="s">
        <v>91</v>
      </c>
      <c r="AI1" t="s">
        <v>92</v>
      </c>
      <c r="AJ1" t="s">
        <v>93</v>
      </c>
      <c r="AK1" t="s">
        <v>94</v>
      </c>
      <c r="AL1" t="s">
        <v>95</v>
      </c>
    </row>
    <row r="2" x14ac:dyDescent="0.3">
      <c r="A2" t="s">
        <v>126</v>
      </c>
      <c r="B2" s="8">
        <v>2019</v>
      </c>
      <c r="C2" s="8">
        <v>5366.5069999999996</v>
      </c>
      <c r="D2" s="8">
        <v>86.210189819335938</v>
      </c>
      <c r="E2" s="8">
        <v>8.4527606964111328</v>
      </c>
      <c r="F2" s="8">
        <v>49.411506652832031</v>
      </c>
      <c r="G2" s="8">
        <v>42.135711669921875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137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">
      <c r="A3" t="s">
        <v>127</v>
      </c>
      <c r="B3" s="8">
        <v>2019</v>
      </c>
      <c r="C3" s="8">
        <v>549888.49199999997</v>
      </c>
      <c r="D3" s="8">
        <v>36.105484008789063</v>
      </c>
      <c r="E3" s="8">
        <v>18.758176803588867</v>
      </c>
      <c r="F3" s="8">
        <v>34.173011779785156</v>
      </c>
      <c r="G3" s="8">
        <v>47.068813323974609</v>
      </c>
      <c r="H3" s="8">
        <v>67.661018371582031</v>
      </c>
      <c r="I3" s="8">
        <v>21.696922302246094</v>
      </c>
      <c r="J3" s="8">
        <v>10.642062187194824</v>
      </c>
      <c r="K3" s="8">
        <v>73.950660705566406</v>
      </c>
      <c r="L3" s="8">
        <v>18.104507446289063</v>
      </c>
      <c r="M3" s="8">
        <v>7.9448318481445313</v>
      </c>
      <c r="N3" s="8">
        <v>69.203125</v>
      </c>
      <c r="O3" s="8">
        <v>19.163497924804688</v>
      </c>
      <c r="P3" s="8">
        <v>11.63337516784668</v>
      </c>
      <c r="Q3" s="8"/>
      <c r="R3" s="8"/>
      <c r="S3" s="8"/>
      <c r="T3" s="8">
        <v>65.484176635742188</v>
      </c>
      <c r="U3" s="8">
        <v>21.781158447265625</v>
      </c>
      <c r="V3" s="8">
        <v>12.734668731689453</v>
      </c>
      <c r="W3" s="8">
        <v>78.025459289550781</v>
      </c>
      <c r="X3" s="8">
        <v>15.099922180175781</v>
      </c>
      <c r="Y3" s="8">
        <v>6.8746213912963867</v>
      </c>
      <c r="Z3" t="s">
        <v>137</v>
      </c>
      <c r="AA3" s="8">
        <v>94.113265991210938</v>
      </c>
      <c r="AB3" s="8">
        <v>96.73419189453125</v>
      </c>
      <c r="AC3" s="8">
        <v>93.130714416503906</v>
      </c>
      <c r="AD3" s="8"/>
      <c r="AE3" s="8">
        <v>92.149162292480469</v>
      </c>
      <c r="AF3" s="8">
        <v>97.023162841796875</v>
      </c>
      <c r="AG3" s="8">
        <v>93.1622314453125</v>
      </c>
      <c r="AH3" s="8">
        <v>93.381294250488281</v>
      </c>
      <c r="AI3" s="8">
        <v>91.695587158203125</v>
      </c>
      <c r="AJ3" s="8"/>
      <c r="AK3" s="8">
        <v>91.4033203125</v>
      </c>
      <c r="AL3" s="8">
        <v>94.431442260742188</v>
      </c>
    </row>
    <row r="4" x14ac:dyDescent="0.3">
      <c r="A4" t="s">
        <v>128</v>
      </c>
      <c r="B4" s="8">
        <v>2019</v>
      </c>
      <c r="C4" s="8">
        <v>448945.49300000002</v>
      </c>
      <c r="D4" s="8">
        <v>59.137630462646484</v>
      </c>
      <c r="E4" s="8">
        <v>18.324901580810547</v>
      </c>
      <c r="F4" s="8">
        <v>40.845893859863281</v>
      </c>
      <c r="G4" s="8">
        <v>40.829204559326172</v>
      </c>
      <c r="H4" s="8"/>
      <c r="I4" s="8"/>
      <c r="J4" s="8">
        <v>5.855323314666748</v>
      </c>
      <c r="K4" s="8"/>
      <c r="L4" s="8"/>
      <c r="M4" s="8"/>
      <c r="N4" s="8"/>
      <c r="O4" s="8"/>
      <c r="P4" s="8"/>
      <c r="Q4" s="8"/>
      <c r="R4" s="8"/>
      <c r="S4" s="8"/>
      <c r="T4" s="8">
        <v>68.926155090332031</v>
      </c>
      <c r="U4" s="8">
        <v>24.127128601074219</v>
      </c>
      <c r="V4" s="8">
        <v>6.946713924407959</v>
      </c>
      <c r="W4" s="8"/>
      <c r="X4" s="8"/>
      <c r="Y4" s="8">
        <v>5.1396269798278809</v>
      </c>
      <c r="Z4" t="s">
        <v>137</v>
      </c>
      <c r="AA4" s="8">
        <v>99.009170532226563</v>
      </c>
      <c r="AB4" s="8"/>
      <c r="AC4" s="8"/>
      <c r="AD4" s="8"/>
      <c r="AE4" s="8"/>
      <c r="AF4" s="8"/>
      <c r="AG4" s="8">
        <v>94.144676208496094</v>
      </c>
      <c r="AH4" s="8"/>
      <c r="AI4" s="8"/>
      <c r="AJ4" s="8"/>
      <c r="AK4" s="8">
        <v>93.05328369140625</v>
      </c>
      <c r="AL4" s="8">
        <v>94.860374450683594</v>
      </c>
    </row>
    <row r="5" x14ac:dyDescent="0.3">
      <c r="A5" t="s">
        <v>129</v>
      </c>
      <c r="B5" s="8">
        <v>2019</v>
      </c>
      <c r="C5" s="8">
        <v>186469.62599999999</v>
      </c>
      <c r="D5" s="8">
        <v>77.689338684082031</v>
      </c>
      <c r="E5" s="8">
        <v>20.444526672363281</v>
      </c>
      <c r="F5" s="8">
        <v>35.755527496337891</v>
      </c>
      <c r="G5" s="8">
        <v>43.799945831298828</v>
      </c>
      <c r="H5" s="8">
        <v>98.876785278320313</v>
      </c>
      <c r="I5" s="8">
        <v>0.8486328125</v>
      </c>
      <c r="J5" s="8">
        <v>0.27458015084266663</v>
      </c>
      <c r="K5" s="8"/>
      <c r="L5" s="8"/>
      <c r="M5" s="8"/>
      <c r="N5" s="8"/>
      <c r="O5" s="8"/>
      <c r="P5" s="8"/>
      <c r="Q5" s="8"/>
      <c r="R5" s="8"/>
      <c r="S5" s="8"/>
      <c r="T5" s="8">
        <v>98.8221435546875</v>
      </c>
      <c r="U5" s="8">
        <v>1.1778564453125</v>
      </c>
      <c r="V5" s="8">
        <v>0</v>
      </c>
      <c r="W5" s="8">
        <v>99.318702697753906</v>
      </c>
      <c r="X5" s="8">
        <v>0.68129730224609375</v>
      </c>
      <c r="Y5" s="8">
        <v>0</v>
      </c>
      <c r="Z5" t="s">
        <v>137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99.725418090820313</v>
      </c>
      <c r="AH5" s="8"/>
      <c r="AI5" s="8"/>
      <c r="AJ5" s="8"/>
      <c r="AK5" s="8">
        <v>100</v>
      </c>
      <c r="AL5" s="8">
        <v>100</v>
      </c>
    </row>
    <row r="6" x14ac:dyDescent="0.3">
      <c r="A6" t="s">
        <v>130</v>
      </c>
      <c r="B6" s="8">
        <v>2019</v>
      </c>
      <c r="C6" s="8">
        <v>152102.46299999999</v>
      </c>
      <c r="D6" s="8">
        <v>79.862876892089844</v>
      </c>
      <c r="E6" s="8">
        <v>17.59521484375</v>
      </c>
      <c r="F6" s="8">
        <v>38.4024658203125</v>
      </c>
      <c r="G6" s="8">
        <v>44.0023193359375</v>
      </c>
      <c r="H6" s="8"/>
      <c r="I6" s="8"/>
      <c r="J6" s="8">
        <v>15.58371639251709</v>
      </c>
      <c r="K6" s="8"/>
      <c r="L6" s="8"/>
      <c r="M6" s="8">
        <v>3.4835555553436279</v>
      </c>
      <c r="N6" s="8"/>
      <c r="O6" s="8"/>
      <c r="P6" s="8">
        <v>27.737493515014648</v>
      </c>
      <c r="Q6" s="8">
        <v>67.915695190429688</v>
      </c>
      <c r="R6" s="8">
        <v>18.826744079589844</v>
      </c>
      <c r="S6" s="8">
        <v>13.257563591003418</v>
      </c>
      <c r="T6" s="8"/>
      <c r="U6" s="8"/>
      <c r="V6" s="8">
        <v>16.74421501159668</v>
      </c>
      <c r="W6" s="8">
        <v>61.300834655761719</v>
      </c>
      <c r="X6" s="8">
        <v>29.643379211425781</v>
      </c>
      <c r="Y6" s="8">
        <v>9.0557870864868164</v>
      </c>
      <c r="Z6" t="s">
        <v>137</v>
      </c>
      <c r="AA6" s="8">
        <v>96.806617736816406</v>
      </c>
      <c r="AB6" s="8">
        <v>99.755935668945313</v>
      </c>
      <c r="AC6" s="8">
        <v>92.12109375</v>
      </c>
      <c r="AD6" s="8"/>
      <c r="AE6" s="8">
        <v>96.968788146972656</v>
      </c>
      <c r="AF6" s="8">
        <v>99.175094604492188</v>
      </c>
      <c r="AG6" s="8">
        <v>84.416282653808594</v>
      </c>
      <c r="AH6" s="8">
        <v>96.44140625</v>
      </c>
      <c r="AI6" s="8">
        <v>72.262504577636719</v>
      </c>
      <c r="AJ6" s="8">
        <v>86.742439270019531</v>
      </c>
      <c r="AK6" s="8">
        <v>83.255783081054688</v>
      </c>
      <c r="AL6" s="8">
        <v>90.9442138671875</v>
      </c>
    </row>
    <row r="7" x14ac:dyDescent="0.3">
      <c r="A7" t="s">
        <v>131</v>
      </c>
      <c r="B7" s="8">
        <v>2019</v>
      </c>
      <c r="C7" s="8">
        <v>136350.34299999999</v>
      </c>
      <c r="D7" s="8">
        <v>60.810264587402344</v>
      </c>
      <c r="E7" s="8">
        <v>17.55634880065918</v>
      </c>
      <c r="F7" s="8">
        <v>41.023681640625</v>
      </c>
      <c r="G7" s="8">
        <v>41.419967651367188</v>
      </c>
      <c r="H7" s="8">
        <v>82.920852661132813</v>
      </c>
      <c r="I7" s="8">
        <v>8.2820205688476563</v>
      </c>
      <c r="J7" s="8">
        <v>8.7971258163452148</v>
      </c>
      <c r="K7" s="8"/>
      <c r="L7" s="8"/>
      <c r="M7" s="8"/>
      <c r="N7" s="8"/>
      <c r="O7" s="8"/>
      <c r="P7" s="8"/>
      <c r="Q7" s="8"/>
      <c r="R7" s="8"/>
      <c r="S7" s="8"/>
      <c r="T7" s="8">
        <v>81.354202270507813</v>
      </c>
      <c r="U7" s="8">
        <v>6.7065277099609375</v>
      </c>
      <c r="V7" s="8">
        <v>11.939268112182617</v>
      </c>
      <c r="W7" s="8">
        <v>81.524993896484375</v>
      </c>
      <c r="X7" s="8">
        <v>13.736709594726563</v>
      </c>
      <c r="Y7" s="8">
        <v>4.7382936477661133</v>
      </c>
      <c r="Z7" t="s">
        <v>137</v>
      </c>
      <c r="AA7" s="8"/>
      <c r="AB7" s="8"/>
      <c r="AC7" s="8"/>
      <c r="AD7" s="8"/>
      <c r="AE7" s="8"/>
      <c r="AF7" s="8"/>
      <c r="AG7" s="8">
        <v>91.202873229980469</v>
      </c>
      <c r="AH7" s="8"/>
      <c r="AI7" s="8"/>
      <c r="AJ7" s="8"/>
      <c r="AK7" s="8">
        <v>87.937217712402344</v>
      </c>
      <c r="AL7" s="8">
        <v>95.216957092285156</v>
      </c>
    </row>
    <row r="8" x14ac:dyDescent="0.3">
      <c r="A8" t="s">
        <v>132</v>
      </c>
      <c r="B8" s="8">
        <v>2019</v>
      </c>
      <c r="C8" s="8">
        <v>4504.058</v>
      </c>
      <c r="D8" s="8">
        <v>20.704839706420898</v>
      </c>
      <c r="E8" s="8">
        <v>24.546087265014648</v>
      </c>
      <c r="F8" s="8">
        <v>41.031864166259766</v>
      </c>
      <c r="G8" s="8">
        <v>34.422046661376953</v>
      </c>
      <c r="H8" s="8">
        <v>48.340896606445313</v>
      </c>
      <c r="I8" s="8">
        <v>8.1819076538085938</v>
      </c>
      <c r="J8" s="8">
        <v>43.477195739746094</v>
      </c>
      <c r="K8" s="8"/>
      <c r="L8" s="8"/>
      <c r="M8" s="8"/>
      <c r="N8" s="8"/>
      <c r="O8" s="8"/>
      <c r="P8" s="8"/>
      <c r="Q8" s="8">
        <v>33.909255981445313</v>
      </c>
      <c r="R8" s="8">
        <v>7.7024383544921875</v>
      </c>
      <c r="S8" s="8">
        <v>58.388309478759766</v>
      </c>
      <c r="T8" s="8">
        <v>44.947212219238281</v>
      </c>
      <c r="U8" s="8">
        <v>8.0797805786132813</v>
      </c>
      <c r="V8" s="8">
        <v>46.973007202148438</v>
      </c>
      <c r="W8" s="8">
        <v>62.327232360839844</v>
      </c>
      <c r="X8" s="8">
        <v>24.7196044921875</v>
      </c>
      <c r="Y8" s="8">
        <v>12.953161239624023</v>
      </c>
      <c r="Z8" t="s">
        <v>137</v>
      </c>
      <c r="AA8" s="8">
        <v>84.126953125</v>
      </c>
      <c r="AB8" s="8"/>
      <c r="AC8" s="8"/>
      <c r="AD8" s="8">
        <v>76.159538269042969</v>
      </c>
      <c r="AE8" s="8">
        <v>83.658638000488281</v>
      </c>
      <c r="AF8" s="8">
        <v>98.662582397460938</v>
      </c>
      <c r="AG8" s="8">
        <v>56.522804260253906</v>
      </c>
      <c r="AH8" s="8"/>
      <c r="AI8" s="8"/>
      <c r="AJ8" s="8">
        <v>41.611690521240234</v>
      </c>
      <c r="AK8" s="8">
        <v>53.026992797851563</v>
      </c>
      <c r="AL8" s="8">
        <v>87.046836853027344</v>
      </c>
    </row>
    <row r="9" x14ac:dyDescent="0.3">
      <c r="A9" t="s">
        <v>133</v>
      </c>
      <c r="B9" s="8">
        <v>2019</v>
      </c>
      <c r="C9" s="8">
        <v>398484.098</v>
      </c>
      <c r="D9" s="8">
        <v>40.037078857421875</v>
      </c>
      <c r="E9" s="8">
        <v>19.308135986328125</v>
      </c>
      <c r="F9" s="8">
        <v>43.955970764160156</v>
      </c>
      <c r="G9" s="8">
        <v>36.735893249511719</v>
      </c>
      <c r="H9" s="8">
        <v>43.628894805908203</v>
      </c>
      <c r="I9" s="8">
        <v>15.188072204589844</v>
      </c>
      <c r="J9" s="8">
        <v>41.183032989501953</v>
      </c>
      <c r="K9" s="8">
        <v>55.996665954589844</v>
      </c>
      <c r="L9" s="8">
        <v>22.286834716796875</v>
      </c>
      <c r="M9" s="8">
        <v>21.716499328613281</v>
      </c>
      <c r="N9" s="8">
        <v>46.838569641113281</v>
      </c>
      <c r="O9" s="8">
        <v>12.799163818359375</v>
      </c>
      <c r="P9" s="8">
        <v>40.362270355224609</v>
      </c>
      <c r="Q9" s="8"/>
      <c r="R9" s="8"/>
      <c r="S9" s="8"/>
      <c r="T9" s="8">
        <v>40.158206939697266</v>
      </c>
      <c r="U9" s="8">
        <v>15.695449829101563</v>
      </c>
      <c r="V9" s="8">
        <v>44.146343231201172</v>
      </c>
      <c r="W9" s="8">
        <v>51.864936828613281</v>
      </c>
      <c r="X9" s="8">
        <v>12.984504699707031</v>
      </c>
      <c r="Y9" s="8">
        <v>35.150558471679688</v>
      </c>
      <c r="Z9" t="s">
        <v>137</v>
      </c>
      <c r="AA9" s="8">
        <v>70.054794311523438</v>
      </c>
      <c r="AB9" s="8">
        <v>82.972808837890625</v>
      </c>
      <c r="AC9" s="8">
        <v>78.131141662597656</v>
      </c>
      <c r="AD9" s="8"/>
      <c r="AE9" s="8">
        <v>67.185470581054688</v>
      </c>
      <c r="AF9" s="8">
        <v>78.008369445800781</v>
      </c>
      <c r="AG9" s="8">
        <v>58.904460906982422</v>
      </c>
      <c r="AH9" s="8">
        <v>78.237251281738281</v>
      </c>
      <c r="AI9" s="8">
        <v>59.630355834960938</v>
      </c>
      <c r="AJ9" s="8"/>
      <c r="AK9" s="8">
        <v>55.947380065917969</v>
      </c>
      <c r="AL9" s="8">
        <v>64.419151306152344</v>
      </c>
    </row>
    <row r="10" x14ac:dyDescent="0.3">
      <c r="A10" t="s">
        <v>134</v>
      </c>
      <c r="B10" s="8">
        <v>2019</v>
      </c>
      <c r="C10" s="8">
        <v>370363.86599999998</v>
      </c>
      <c r="D10" s="8">
        <v>34.187324523925781</v>
      </c>
      <c r="E10" s="8">
        <v>20.516443252563477</v>
      </c>
      <c r="F10" s="8">
        <v>41.230140686035156</v>
      </c>
      <c r="G10" s="8">
        <v>38.253414154052734</v>
      </c>
      <c r="H10" s="8">
        <v>53.101806640625</v>
      </c>
      <c r="I10" s="8">
        <v>9.4797210693359375</v>
      </c>
      <c r="J10" s="8">
        <v>37.418476104736328</v>
      </c>
      <c r="K10" s="8"/>
      <c r="L10" s="8"/>
      <c r="M10" s="8">
        <v>12.012370109558105</v>
      </c>
      <c r="N10" s="8">
        <v>57.286598205566406</v>
      </c>
      <c r="O10" s="8">
        <v>11.509231567382813</v>
      </c>
      <c r="P10" s="8">
        <v>31.204170227050781</v>
      </c>
      <c r="Q10" s="8"/>
      <c r="R10" s="8"/>
      <c r="S10" s="8"/>
      <c r="T10" s="8">
        <v>50.880176544189453</v>
      </c>
      <c r="U10" s="8">
        <v>9.6259765625</v>
      </c>
      <c r="V10" s="8">
        <v>39.493843078613281</v>
      </c>
      <c r="W10" s="8">
        <v>66.809188842773438</v>
      </c>
      <c r="X10" s="8">
        <v>3.07220458984375</v>
      </c>
      <c r="Y10" s="8">
        <v>30.118602752685547</v>
      </c>
      <c r="Z10" t="s">
        <v>138</v>
      </c>
      <c r="AA10" s="8">
        <v>73.298896789550781</v>
      </c>
      <c r="AB10" s="8">
        <v>94.359634399414063</v>
      </c>
      <c r="AC10" s="8">
        <v>82.461128234863281</v>
      </c>
      <c r="AD10" s="8"/>
      <c r="AE10" s="8">
        <v>71.588546752929688</v>
      </c>
      <c r="AF10" s="8">
        <v>83.5518798828125</v>
      </c>
      <c r="AG10" s="8">
        <v>62.210330963134766</v>
      </c>
      <c r="AH10" s="8">
        <v>87.954399108886719</v>
      </c>
      <c r="AI10" s="8">
        <v>68.791061401367188</v>
      </c>
      <c r="AJ10" s="8"/>
      <c r="AK10" s="8">
        <v>60.506156921386719</v>
      </c>
      <c r="AL10" s="8">
        <v>69.518234252929688</v>
      </c>
    </row>
    <row r="11" x14ac:dyDescent="0.3">
      <c r="A11" t="s">
        <v>135</v>
      </c>
      <c r="B11" s="8">
        <v>2019</v>
      </c>
      <c r="C11" s="8">
        <v>186761.74900000001</v>
      </c>
      <c r="D11" s="8">
        <v>29.476190567016602</v>
      </c>
      <c r="E11" s="8">
        <v>21.630226135253906</v>
      </c>
      <c r="F11" s="8">
        <v>40.434803009033203</v>
      </c>
      <c r="G11" s="8">
        <v>37.934970855712891</v>
      </c>
      <c r="H11" s="8">
        <v>49.191009521484375</v>
      </c>
      <c r="I11" s="8">
        <v>11.514968872070313</v>
      </c>
      <c r="J11" s="8">
        <v>39.294017791748047</v>
      </c>
      <c r="K11" s="8"/>
      <c r="L11" s="8"/>
      <c r="M11" s="8">
        <v>12.26959228515625</v>
      </c>
      <c r="N11" s="8">
        <v>47.195743560791016</v>
      </c>
      <c r="O11" s="8">
        <v>18.654670715332031</v>
      </c>
      <c r="P11" s="8">
        <v>34.149585723876953</v>
      </c>
      <c r="Q11" s="8"/>
      <c r="R11" s="8"/>
      <c r="S11" s="8"/>
      <c r="T11" s="8">
        <v>47.458530426025391</v>
      </c>
      <c r="U11" s="8">
        <v>11.096298217773438</v>
      </c>
      <c r="V11" s="8">
        <v>41.445167541503906</v>
      </c>
      <c r="W11" s="8">
        <v>55.995124816894531</v>
      </c>
      <c r="X11" s="8">
        <v>9.6259002685546875</v>
      </c>
      <c r="Y11" s="8">
        <v>34.378978729248047</v>
      </c>
      <c r="Z11" t="s">
        <v>139</v>
      </c>
      <c r="AA11" s="8">
        <v>69.539894104003906</v>
      </c>
      <c r="AB11" s="8">
        <v>96.453636169433594</v>
      </c>
      <c r="AC11" s="8">
        <v>80.702796936035156</v>
      </c>
      <c r="AD11" s="8"/>
      <c r="AE11" s="8">
        <v>68.292457580566406</v>
      </c>
      <c r="AF11" s="8">
        <v>73.911338806152344</v>
      </c>
      <c r="AG11" s="8">
        <v>59.823760986328125</v>
      </c>
      <c r="AH11" s="8">
        <v>86.543365478515625</v>
      </c>
      <c r="AI11" s="8">
        <v>65.850418090820313</v>
      </c>
      <c r="AJ11" s="8"/>
      <c r="AK11" s="8">
        <v>58.474208831787109</v>
      </c>
      <c r="AL11" s="8">
        <v>64.295265197753906</v>
      </c>
    </row>
    <row r="12" x14ac:dyDescent="0.3">
      <c r="A12" t="s">
        <v>136</v>
      </c>
      <c r="B12" s="8">
        <v>2019</v>
      </c>
      <c r="C12" s="8">
        <v>18015.177</v>
      </c>
      <c r="D12" s="8">
        <v>53.987770080566406</v>
      </c>
      <c r="E12" s="8">
        <v>20.714372634887695</v>
      </c>
      <c r="F12" s="8">
        <v>40.518959045410156</v>
      </c>
      <c r="G12" s="8">
        <v>38.76666259765625</v>
      </c>
      <c r="H12" s="8">
        <v>70.575599670410156</v>
      </c>
      <c r="I12" s="8">
        <v>0.9677276611328125</v>
      </c>
      <c r="J12" s="8">
        <v>28.456672668457031</v>
      </c>
      <c r="K12" s="8"/>
      <c r="L12" s="8"/>
      <c r="M12" s="8">
        <v>5.6324434280395508</v>
      </c>
      <c r="N12" s="8"/>
      <c r="O12" s="8"/>
      <c r="P12" s="8"/>
      <c r="Q12" s="8"/>
      <c r="R12" s="8"/>
      <c r="S12" s="8"/>
      <c r="T12" s="8">
        <v>69.893257141113281</v>
      </c>
      <c r="U12" s="8">
        <v>0</v>
      </c>
      <c r="V12" s="8">
        <v>30.106740951538086</v>
      </c>
      <c r="W12" s="8">
        <v>80.515739440917969</v>
      </c>
      <c r="X12" s="8">
        <v>8.1726913452148438</v>
      </c>
      <c r="Y12" s="8">
        <v>11.31157112121582</v>
      </c>
      <c r="Z12" t="s">
        <v>140</v>
      </c>
      <c r="AA12" s="8">
        <v>89.831100463867188</v>
      </c>
      <c r="AB12" s="8"/>
      <c r="AC12" s="8"/>
      <c r="AD12" s="8"/>
      <c r="AE12" s="8">
        <v>90.187362670898438</v>
      </c>
      <c r="AF12" s="8">
        <v>97.957283020019531</v>
      </c>
      <c r="AG12" s="8">
        <v>71.543327331542969</v>
      </c>
      <c r="AH12" s="8">
        <v>94.3675537109375</v>
      </c>
      <c r="AI12" s="8"/>
      <c r="AJ12" s="8"/>
      <c r="AK12" s="8">
        <v>69.893257141113281</v>
      </c>
      <c r="AL12" s="8">
        <v>88.688430786132813</v>
      </c>
    </row>
    <row r="13" x14ac:dyDescent="0.3">
      <c r="A13" t="s">
        <v>141</v>
      </c>
      <c r="B13" s="8">
        <v>2019</v>
      </c>
      <c r="C13" s="8">
        <v>1882111.0800000001</v>
      </c>
      <c r="D13" s="8">
        <v>51.983726501464844</v>
      </c>
      <c r="E13" s="8">
        <v>18.741754531860352</v>
      </c>
      <c r="F13" s="8">
        <v>38.890735626220703</v>
      </c>
      <c r="G13" s="8">
        <v>42.367511749267578</v>
      </c>
      <c r="H13" s="8">
        <v>68.9710693359375</v>
      </c>
      <c r="I13" s="8">
        <v>15.77569580078125</v>
      </c>
      <c r="J13" s="8">
        <v>15.253238677978516</v>
      </c>
      <c r="K13" s="8"/>
      <c r="L13" s="8"/>
      <c r="M13" s="8">
        <v>6.0428805351257324</v>
      </c>
      <c r="N13" s="8">
        <v>61.334846496582031</v>
      </c>
      <c r="O13" s="8">
        <v>21.295028686523438</v>
      </c>
      <c r="P13" s="8">
        <v>17.370124816894531</v>
      </c>
      <c r="Q13" s="8"/>
      <c r="R13" s="8"/>
      <c r="S13" s="8"/>
      <c r="T13" s="8">
        <v>66.183563232421875</v>
      </c>
      <c r="U13" s="8">
        <v>15.87554931640625</v>
      </c>
      <c r="V13" s="8">
        <v>17.940885543823242</v>
      </c>
      <c r="W13" s="8">
        <v>73.568511962890625</v>
      </c>
      <c r="X13" s="8">
        <v>15.444862365722656</v>
      </c>
      <c r="Y13" s="8">
        <v>10.986628532409668</v>
      </c>
      <c r="Z13" t="s">
        <v>141</v>
      </c>
      <c r="AA13" s="8">
        <v>91.274269104003906</v>
      </c>
      <c r="AB13" s="8">
        <v>95.8021240234375</v>
      </c>
      <c r="AC13" s="8">
        <v>90.101875305175781</v>
      </c>
      <c r="AD13" s="8"/>
      <c r="AE13" s="8">
        <v>88.8599853515625</v>
      </c>
      <c r="AF13" s="8">
        <v>94.481803894042969</v>
      </c>
      <c r="AG13" s="8">
        <v>85.87677001953125</v>
      </c>
      <c r="AH13" s="8">
        <v>90.996856689453125</v>
      </c>
      <c r="AI13" s="8">
        <v>74.15057373046875</v>
      </c>
      <c r="AJ13" s="8"/>
      <c r="AK13" s="8">
        <v>83.134422302246094</v>
      </c>
      <c r="AL13" s="8">
        <v>89.355140686035156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3"/>
  <sheetViews>
    <sheetView workbookViewId="0">
      <selection activeCell="A19" sqref="A19"/>
    </sheetView>
  </sheetViews>
  <sheetFormatPr defaultRowHeight="14.4" x14ac:dyDescent="0.3"/>
  <sheetData>
    <row r="1" x14ac:dyDescent="0.3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  <c r="AF1" t="s">
        <v>59</v>
      </c>
      <c r="AG1" t="s">
        <v>60</v>
      </c>
      <c r="AH1" t="s">
        <v>61</v>
      </c>
      <c r="AI1" t="s">
        <v>62</v>
      </c>
      <c r="AJ1" t="s">
        <v>63</v>
      </c>
      <c r="AK1" t="s">
        <v>64</v>
      </c>
      <c r="AL1" t="s">
        <v>65</v>
      </c>
    </row>
    <row r="2" x14ac:dyDescent="0.3">
      <c r="A2" t="s">
        <v>126</v>
      </c>
      <c r="B2" s="8">
        <v>2019</v>
      </c>
      <c r="C2" s="8">
        <v>5366.5069999999996</v>
      </c>
      <c r="D2" s="8">
        <v>86.210189819335938</v>
      </c>
      <c r="E2" s="8">
        <v>8.4527606964111328</v>
      </c>
      <c r="F2" s="8">
        <v>49.411506652832031</v>
      </c>
      <c r="G2" s="8">
        <v>42.135711669921875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137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">
      <c r="A3" t="s">
        <v>127</v>
      </c>
      <c r="B3" s="8">
        <v>2019</v>
      </c>
      <c r="C3" s="8">
        <v>549888.49199999997</v>
      </c>
      <c r="D3" s="8">
        <v>36.105484008789063</v>
      </c>
      <c r="E3" s="8">
        <v>18.758176803588867</v>
      </c>
      <c r="F3" s="8">
        <v>34.173011779785156</v>
      </c>
      <c r="G3" s="8">
        <v>47.068813323974609</v>
      </c>
      <c r="H3" s="8">
        <v>63.679836273193359</v>
      </c>
      <c r="I3" s="8">
        <v>20.15008544921875</v>
      </c>
      <c r="J3" s="8">
        <v>16.170074462890625</v>
      </c>
      <c r="K3" s="8">
        <v>68.334197998046875</v>
      </c>
      <c r="L3" s="8">
        <v>18.19281005859375</v>
      </c>
      <c r="M3" s="8">
        <v>13.472991943359375</v>
      </c>
      <c r="N3" s="8">
        <v>61.506282806396484</v>
      </c>
      <c r="O3" s="8">
        <v>20.299346923828125</v>
      </c>
      <c r="P3" s="8">
        <v>18.194374084472656</v>
      </c>
      <c r="Q3" s="8"/>
      <c r="R3" s="8"/>
      <c r="S3" s="8"/>
      <c r="T3" s="8">
        <v>61.635440826416016</v>
      </c>
      <c r="U3" s="8">
        <v>20.11077880859375</v>
      </c>
      <c r="V3" s="8">
        <v>18.253778457641602</v>
      </c>
      <c r="W3" s="8">
        <v>71.696807861328125</v>
      </c>
      <c r="X3" s="8">
        <v>13.914360046386719</v>
      </c>
      <c r="Y3" s="8">
        <v>14.388834953308105</v>
      </c>
      <c r="Z3" t="s">
        <v>137</v>
      </c>
      <c r="AA3" s="8">
        <v>96.117324829101563</v>
      </c>
      <c r="AB3" s="8">
        <v>97.113670349121094</v>
      </c>
      <c r="AC3" s="8">
        <v>95.984954833984375</v>
      </c>
      <c r="AD3" s="8"/>
      <c r="AE3" s="8">
        <v>94.227096557617188</v>
      </c>
      <c r="AF3" s="8">
        <v>99.305320739746094</v>
      </c>
      <c r="AG3" s="8">
        <v>84.918144226074219</v>
      </c>
      <c r="AH3" s="8">
        <v>87.015518188476563</v>
      </c>
      <c r="AI3" s="8">
        <v>83.349639892578125</v>
      </c>
      <c r="AJ3" s="8"/>
      <c r="AK3" s="8">
        <v>84.558685302734375</v>
      </c>
      <c r="AL3" s="8">
        <v>84.051132202148438</v>
      </c>
    </row>
    <row r="4" x14ac:dyDescent="0.3">
      <c r="A4" t="s">
        <v>128</v>
      </c>
      <c r="B4" s="8">
        <v>2019</v>
      </c>
      <c r="C4" s="8">
        <v>448945.49300000002</v>
      </c>
      <c r="D4" s="8">
        <v>59.137630462646484</v>
      </c>
      <c r="E4" s="8">
        <v>18.324901580810547</v>
      </c>
      <c r="F4" s="8">
        <v>40.845893859863281</v>
      </c>
      <c r="G4" s="8">
        <v>40.829204559326172</v>
      </c>
      <c r="H4" s="8"/>
      <c r="I4" s="8"/>
      <c r="J4" s="8">
        <v>32.392169952392578</v>
      </c>
      <c r="K4" s="8"/>
      <c r="L4" s="8"/>
      <c r="M4" s="8"/>
      <c r="N4" s="8"/>
      <c r="O4" s="8"/>
      <c r="P4" s="8"/>
      <c r="Q4" s="8"/>
      <c r="R4" s="8"/>
      <c r="S4" s="8"/>
      <c r="T4" s="8">
        <v>45.764263153076172</v>
      </c>
      <c r="U4" s="8">
        <v>49.973506927490234</v>
      </c>
      <c r="V4" s="8">
        <v>4.262230396270752</v>
      </c>
      <c r="W4" s="8"/>
      <c r="X4" s="8"/>
      <c r="Y4" s="8">
        <v>4.1127152442932129</v>
      </c>
      <c r="Z4" t="s">
        <v>137</v>
      </c>
      <c r="AA4" s="8">
        <v>96.514747619628906</v>
      </c>
      <c r="AB4" s="8"/>
      <c r="AC4" s="8"/>
      <c r="AD4" s="8"/>
      <c r="AE4" s="8">
        <v>96.822349548339844</v>
      </c>
      <c r="AF4" s="8">
        <v>96.171630859375</v>
      </c>
      <c r="AG4" s="8">
        <v>67.607833862304688</v>
      </c>
      <c r="AH4" s="8"/>
      <c r="AI4" s="8"/>
      <c r="AJ4" s="8"/>
      <c r="AK4" s="8"/>
      <c r="AL4" s="8"/>
    </row>
    <row r="5" x14ac:dyDescent="0.3">
      <c r="A5" t="s">
        <v>129</v>
      </c>
      <c r="B5" s="8">
        <v>2019</v>
      </c>
      <c r="C5" s="8">
        <v>186469.62599999999</v>
      </c>
      <c r="D5" s="8">
        <v>77.689338684082031</v>
      </c>
      <c r="E5" s="8">
        <v>20.444526672363281</v>
      </c>
      <c r="F5" s="8">
        <v>35.755527496337891</v>
      </c>
      <c r="G5" s="8">
        <v>43.799945831298828</v>
      </c>
      <c r="H5" s="8">
        <v>98.943023681640625</v>
      </c>
      <c r="I5" s="8">
        <v>0.76280975341796875</v>
      </c>
      <c r="J5" s="8">
        <v>0.29416477680206299</v>
      </c>
      <c r="K5" s="8"/>
      <c r="L5" s="8"/>
      <c r="M5" s="8"/>
      <c r="N5" s="8"/>
      <c r="O5" s="8"/>
      <c r="P5" s="8"/>
      <c r="Q5" s="8"/>
      <c r="R5" s="8"/>
      <c r="S5" s="8"/>
      <c r="T5" s="8">
        <v>98.917999267578125</v>
      </c>
      <c r="U5" s="8">
        <v>1.082000732421875</v>
      </c>
      <c r="V5" s="8">
        <v>0</v>
      </c>
      <c r="W5" s="8">
        <v>99.496269226074219</v>
      </c>
      <c r="X5" s="8">
        <v>0.50373077392578125</v>
      </c>
      <c r="Y5" s="8">
        <v>0</v>
      </c>
      <c r="Z5" t="s">
        <v>137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99.704872131347656</v>
      </c>
      <c r="AH5" s="8"/>
      <c r="AI5" s="8"/>
      <c r="AJ5" s="8"/>
      <c r="AK5" s="8">
        <v>100</v>
      </c>
      <c r="AL5" s="8">
        <v>100</v>
      </c>
    </row>
    <row r="6" x14ac:dyDescent="0.3">
      <c r="A6" t="s">
        <v>130</v>
      </c>
      <c r="B6" s="8">
        <v>2019</v>
      </c>
      <c r="C6" s="8">
        <v>152102.46299999999</v>
      </c>
      <c r="D6" s="8">
        <v>79.862876892089844</v>
      </c>
      <c r="E6" s="8">
        <v>17.59521484375</v>
      </c>
      <c r="F6" s="8">
        <v>38.4024658203125</v>
      </c>
      <c r="G6" s="8">
        <v>44.0023193359375</v>
      </c>
      <c r="H6" s="8">
        <v>75.099212646484375</v>
      </c>
      <c r="I6" s="8">
        <v>18.627876281738281</v>
      </c>
      <c r="J6" s="8">
        <v>6.272913932800293</v>
      </c>
      <c r="K6" s="8"/>
      <c r="L6" s="8"/>
      <c r="M6" s="8">
        <v>3.0967907905578613</v>
      </c>
      <c r="N6" s="8"/>
      <c r="O6" s="8"/>
      <c r="P6" s="8">
        <v>12.610612869262695</v>
      </c>
      <c r="Q6" s="8"/>
      <c r="R6" s="8"/>
      <c r="S6" s="8">
        <v>6.3950715065002441</v>
      </c>
      <c r="T6" s="8">
        <v>76.4893798828125</v>
      </c>
      <c r="U6" s="8">
        <v>18.13116455078125</v>
      </c>
      <c r="V6" s="8">
        <v>5.3794546127319336</v>
      </c>
      <c r="W6" s="8">
        <v>80.776924133300781</v>
      </c>
      <c r="X6" s="8">
        <v>14.542015075683594</v>
      </c>
      <c r="Y6" s="8">
        <v>4.6810603141784668</v>
      </c>
      <c r="Z6" t="s">
        <v>137</v>
      </c>
      <c r="AA6" s="8">
        <v>96.439872741699219</v>
      </c>
      <c r="AB6" s="8">
        <v>96.941947937011719</v>
      </c>
      <c r="AC6" s="8">
        <v>95.825790405273438</v>
      </c>
      <c r="AD6" s="8"/>
      <c r="AE6" s="8">
        <v>96.7825927734375</v>
      </c>
      <c r="AF6" s="8">
        <v>96.94000244140625</v>
      </c>
      <c r="AG6" s="8">
        <v>93.727088928222656</v>
      </c>
      <c r="AH6" s="8">
        <v>96.903205871582031</v>
      </c>
      <c r="AI6" s="8">
        <v>87.389389038085938</v>
      </c>
      <c r="AJ6" s="8">
        <v>93.604927062988281</v>
      </c>
      <c r="AK6" s="8">
        <v>94.62054443359375</v>
      </c>
      <c r="AL6" s="8">
        <v>95.318939208984375</v>
      </c>
    </row>
    <row r="7" x14ac:dyDescent="0.3">
      <c r="A7" t="s">
        <v>131</v>
      </c>
      <c r="B7" s="8">
        <v>2019</v>
      </c>
      <c r="C7" s="8">
        <v>136350.34299999999</v>
      </c>
      <c r="D7" s="8">
        <v>60.810264587402344</v>
      </c>
      <c r="E7" s="8">
        <v>17.55634880065918</v>
      </c>
      <c r="F7" s="8">
        <v>41.023681640625</v>
      </c>
      <c r="G7" s="8">
        <v>41.419967651367188</v>
      </c>
      <c r="H7" s="8">
        <v>87.318611145019531</v>
      </c>
      <c r="I7" s="8">
        <v>3.1445236206054688</v>
      </c>
      <c r="J7" s="8">
        <v>9.5368680953979492</v>
      </c>
      <c r="K7" s="8"/>
      <c r="L7" s="8"/>
      <c r="M7" s="8"/>
      <c r="N7" s="8"/>
      <c r="O7" s="8"/>
      <c r="P7" s="8"/>
      <c r="Q7" s="8"/>
      <c r="R7" s="8"/>
      <c r="S7" s="8"/>
      <c r="T7" s="8">
        <v>90.560623168945313</v>
      </c>
      <c r="U7" s="8">
        <v>0</v>
      </c>
      <c r="V7" s="8">
        <v>9.4393796920776367</v>
      </c>
      <c r="W7" s="8">
        <v>95.048881530761719</v>
      </c>
      <c r="X7" s="8">
        <v>0.56558990478515625</v>
      </c>
      <c r="Y7" s="8">
        <v>4.385526180267334</v>
      </c>
      <c r="Z7" t="s">
        <v>137</v>
      </c>
      <c r="AA7" s="8">
        <v>94.370559692382813</v>
      </c>
      <c r="AB7" s="8"/>
      <c r="AC7" s="8"/>
      <c r="AD7" s="8"/>
      <c r="AE7" s="8">
        <v>95.484527587890625</v>
      </c>
      <c r="AF7" s="8">
        <v>98.515251159667969</v>
      </c>
      <c r="AG7" s="8">
        <v>90.607765197753906</v>
      </c>
      <c r="AH7" s="8"/>
      <c r="AI7" s="8"/>
      <c r="AJ7" s="8"/>
      <c r="AK7" s="8">
        <v>90.560623168945313</v>
      </c>
      <c r="AL7" s="8">
        <v>98.515251159667969</v>
      </c>
    </row>
    <row r="8" x14ac:dyDescent="0.3">
      <c r="A8" t="s">
        <v>132</v>
      </c>
      <c r="B8" s="8">
        <v>2019</v>
      </c>
      <c r="C8" s="8">
        <v>4504.058</v>
      </c>
      <c r="D8" s="8">
        <v>20.704839706420898</v>
      </c>
      <c r="E8" s="8">
        <v>24.546087265014648</v>
      </c>
      <c r="F8" s="8">
        <v>41.031864166259766</v>
      </c>
      <c r="G8" s="8">
        <v>34.422046661376953</v>
      </c>
      <c r="H8" s="8">
        <v>47.074131011962891</v>
      </c>
      <c r="I8" s="8">
        <v>12.724990844726563</v>
      </c>
      <c r="J8" s="8">
        <v>40.200878143310547</v>
      </c>
      <c r="K8" s="8"/>
      <c r="L8" s="8"/>
      <c r="M8" s="8"/>
      <c r="N8" s="8"/>
      <c r="O8" s="8"/>
      <c r="P8" s="8"/>
      <c r="Q8" s="8">
        <v>45.180255889892578</v>
      </c>
      <c r="R8" s="8">
        <v>13.24200439453125</v>
      </c>
      <c r="S8" s="8">
        <v>41.577743530273438</v>
      </c>
      <c r="T8" s="8">
        <v>44.08441162109375</v>
      </c>
      <c r="U8" s="8">
        <v>14.546279907226563</v>
      </c>
      <c r="V8" s="8">
        <v>41.369304656982422</v>
      </c>
      <c r="W8" s="8">
        <v>66.133979797363281</v>
      </c>
      <c r="X8" s="8">
        <v>13.240715026855469</v>
      </c>
      <c r="Y8" s="8">
        <v>20.62530517578125</v>
      </c>
      <c r="Z8" t="s">
        <v>137</v>
      </c>
      <c r="AA8" s="8">
        <v>97.739830017089844</v>
      </c>
      <c r="AB8" s="8"/>
      <c r="AC8" s="8"/>
      <c r="AD8" s="8">
        <v>96.975791931152344</v>
      </c>
      <c r="AE8" s="8">
        <v>97.711517333984375</v>
      </c>
      <c r="AF8" s="8">
        <v>98.6964111328125</v>
      </c>
      <c r="AG8" s="8">
        <v>59.799121856689453</v>
      </c>
      <c r="AH8" s="8"/>
      <c r="AI8" s="8"/>
      <c r="AJ8" s="8">
        <v>58.422256469726563</v>
      </c>
      <c r="AK8" s="8">
        <v>58.630695343017578</v>
      </c>
      <c r="AL8" s="8">
        <v>79.37469482421875</v>
      </c>
    </row>
    <row r="9" x14ac:dyDescent="0.3">
      <c r="A9" t="s">
        <v>133</v>
      </c>
      <c r="B9" s="8">
        <v>2019</v>
      </c>
      <c r="C9" s="8">
        <v>398484.098</v>
      </c>
      <c r="D9" s="8">
        <v>40.037078857421875</v>
      </c>
      <c r="E9" s="8">
        <v>19.308135986328125</v>
      </c>
      <c r="F9" s="8">
        <v>43.955970764160156</v>
      </c>
      <c r="G9" s="8">
        <v>36.735893249511719</v>
      </c>
      <c r="H9" s="8">
        <v>46.530178070068359</v>
      </c>
      <c r="I9" s="8">
        <v>26.542129516601563</v>
      </c>
      <c r="J9" s="8">
        <v>26.927688598632813</v>
      </c>
      <c r="K9" s="8">
        <v>54.715129852294922</v>
      </c>
      <c r="L9" s="8">
        <v>27.738174438476563</v>
      </c>
      <c r="M9" s="8">
        <v>17.54669189453125</v>
      </c>
      <c r="N9" s="8">
        <v>36.236072540283203</v>
      </c>
      <c r="O9" s="8">
        <v>34.237495422363281</v>
      </c>
      <c r="P9" s="8">
        <v>29.526433944702148</v>
      </c>
      <c r="Q9" s="8"/>
      <c r="R9" s="8"/>
      <c r="S9" s="8"/>
      <c r="T9" s="8">
        <v>43.278022766113281</v>
      </c>
      <c r="U9" s="8">
        <v>25.334144592285156</v>
      </c>
      <c r="V9" s="8">
        <v>31.387834548950195</v>
      </c>
      <c r="W9" s="8">
        <v>52.130550384521484</v>
      </c>
      <c r="X9" s="8">
        <v>24.688972473144531</v>
      </c>
      <c r="Y9" s="8">
        <v>23.180479049682617</v>
      </c>
      <c r="Z9" t="s">
        <v>137</v>
      </c>
      <c r="AA9" s="8">
        <v>83.758743286132813</v>
      </c>
      <c r="AB9" s="8">
        <v>88.002647399902344</v>
      </c>
      <c r="AC9" s="8">
        <v>78.788337707519531</v>
      </c>
      <c r="AD9" s="8"/>
      <c r="AE9" s="8">
        <v>79.46661376953125</v>
      </c>
      <c r="AF9" s="8">
        <v>83.59283447265625</v>
      </c>
      <c r="AG9" s="8">
        <v>69.869308471679688</v>
      </c>
      <c r="AH9" s="8">
        <v>80.344230651855469</v>
      </c>
      <c r="AI9" s="8">
        <v>74.634010314941406</v>
      </c>
      <c r="AJ9" s="8"/>
      <c r="AK9" s="8">
        <v>68.519660949707031</v>
      </c>
      <c r="AL9" s="8">
        <v>70.295867919921875</v>
      </c>
    </row>
    <row r="10" x14ac:dyDescent="0.3">
      <c r="A10" t="s">
        <v>134</v>
      </c>
      <c r="B10" s="8">
        <v>2019</v>
      </c>
      <c r="C10" s="8">
        <v>370363.86599999998</v>
      </c>
      <c r="D10" s="8">
        <v>34.187324523925781</v>
      </c>
      <c r="E10" s="8">
        <v>20.516443252563477</v>
      </c>
      <c r="F10" s="8">
        <v>41.230140686035156</v>
      </c>
      <c r="G10" s="8">
        <v>38.253414154052734</v>
      </c>
      <c r="H10" s="8">
        <v>50.604660034179688</v>
      </c>
      <c r="I10" s="8">
        <v>27.577423095703125</v>
      </c>
      <c r="J10" s="8">
        <v>21.817916870117188</v>
      </c>
      <c r="K10" s="8"/>
      <c r="L10" s="8"/>
      <c r="M10" s="8">
        <v>9.2069978713989258</v>
      </c>
      <c r="N10" s="8">
        <v>38.678802490234375</v>
      </c>
      <c r="O10" s="8">
        <v>40.641281127929688</v>
      </c>
      <c r="P10" s="8">
        <v>20.67991828918457</v>
      </c>
      <c r="Q10" s="8"/>
      <c r="R10" s="8"/>
      <c r="S10" s="8"/>
      <c r="T10" s="8">
        <v>46.401840209960938</v>
      </c>
      <c r="U10" s="8">
        <v>30.01080322265625</v>
      </c>
      <c r="V10" s="8">
        <v>23.587358474731445</v>
      </c>
      <c r="W10" s="8">
        <v>57.763725280761719</v>
      </c>
      <c r="X10" s="8">
        <v>27.999977111816406</v>
      </c>
      <c r="Y10" s="8">
        <v>14.236295700073242</v>
      </c>
      <c r="Z10" t="s">
        <v>138</v>
      </c>
      <c r="AA10" s="8">
        <v>88.804985046386719</v>
      </c>
      <c r="AB10" s="8">
        <v>93.739631652832031</v>
      </c>
      <c r="AC10" s="8">
        <v>86.262062072753906</v>
      </c>
      <c r="AD10" s="8"/>
      <c r="AE10" s="8">
        <v>86.154609680175781</v>
      </c>
      <c r="AF10" s="8">
        <v>90.768974304199219</v>
      </c>
      <c r="AG10" s="8">
        <v>77.670753479003906</v>
      </c>
      <c r="AH10" s="8"/>
      <c r="AI10" s="8">
        <v>84.287338256835938</v>
      </c>
      <c r="AJ10" s="8"/>
      <c r="AK10" s="8">
        <v>79.236907958984375</v>
      </c>
      <c r="AL10" s="8">
        <v>85.88824462890625</v>
      </c>
    </row>
    <row r="11" x14ac:dyDescent="0.3">
      <c r="A11" t="s">
        <v>135</v>
      </c>
      <c r="B11" s="8">
        <v>2019</v>
      </c>
      <c r="C11" s="8">
        <v>186761.74900000001</v>
      </c>
      <c r="D11" s="8">
        <v>29.476190567016602</v>
      </c>
      <c r="E11" s="8">
        <v>21.630226135253906</v>
      </c>
      <c r="F11" s="8">
        <v>40.434803009033203</v>
      </c>
      <c r="G11" s="8">
        <v>37.934970855712891</v>
      </c>
      <c r="H11" s="8">
        <v>53.179946899414063</v>
      </c>
      <c r="I11" s="8">
        <v>21.507316589355469</v>
      </c>
      <c r="J11" s="8">
        <v>25.312734603881836</v>
      </c>
      <c r="K11" s="8"/>
      <c r="L11" s="8"/>
      <c r="M11" s="8">
        <v>13.950503349304199</v>
      </c>
      <c r="N11" s="8">
        <v>35.056186676025391</v>
      </c>
      <c r="O11" s="8">
        <v>41.780242919921875</v>
      </c>
      <c r="P11" s="8">
        <v>23.163570404052734</v>
      </c>
      <c r="Q11" s="8"/>
      <c r="R11" s="8"/>
      <c r="S11" s="8"/>
      <c r="T11" s="8">
        <v>48.363254547119141</v>
      </c>
      <c r="U11" s="8">
        <v>22.660850524902344</v>
      </c>
      <c r="V11" s="8">
        <v>28.975896835327148</v>
      </c>
      <c r="W11" s="8">
        <v>64.014266967773438</v>
      </c>
      <c r="X11" s="8">
        <v>14.902748107910156</v>
      </c>
      <c r="Y11" s="8">
        <v>21.082984924316406</v>
      </c>
      <c r="Z11" t="s">
        <v>139</v>
      </c>
      <c r="AA11" s="8">
        <v>88.701141357421875</v>
      </c>
      <c r="AB11" s="8">
        <v>89.750999450683594</v>
      </c>
      <c r="AC11" s="8">
        <v>86.255729675292969</v>
      </c>
      <c r="AD11" s="8"/>
      <c r="AE11" s="8">
        <v>85.224044799804688</v>
      </c>
      <c r="AF11" s="8">
        <v>88.860649108886719</v>
      </c>
      <c r="AG11" s="8">
        <v>75.924423217773438</v>
      </c>
      <c r="AH11" s="8"/>
      <c r="AI11" s="8">
        <v>82.795417785644531</v>
      </c>
      <c r="AJ11" s="8"/>
      <c r="AK11" s="8">
        <v>75.807632446289063</v>
      </c>
      <c r="AL11" s="8">
        <v>77.203933715820313</v>
      </c>
    </row>
    <row r="12" x14ac:dyDescent="0.3">
      <c r="A12" t="s">
        <v>136</v>
      </c>
      <c r="B12" s="8">
        <v>2019</v>
      </c>
      <c r="C12" s="8">
        <v>18015.177</v>
      </c>
      <c r="D12" s="8">
        <v>53.987770080566406</v>
      </c>
      <c r="E12" s="8">
        <v>20.714372634887695</v>
      </c>
      <c r="F12" s="8">
        <v>40.518959045410156</v>
      </c>
      <c r="G12" s="8">
        <v>38.76666259765625</v>
      </c>
      <c r="H12" s="8">
        <v>66.664619445800781</v>
      </c>
      <c r="I12" s="8">
        <v>7.26800537109375</v>
      </c>
      <c r="J12" s="8">
        <v>26.067378997802734</v>
      </c>
      <c r="K12" s="8"/>
      <c r="L12" s="8"/>
      <c r="M12" s="8"/>
      <c r="N12" s="8"/>
      <c r="O12" s="8"/>
      <c r="P12" s="8"/>
      <c r="Q12" s="8"/>
      <c r="R12" s="8"/>
      <c r="S12" s="8"/>
      <c r="T12" s="8">
        <v>68.652862548828125</v>
      </c>
      <c r="U12" s="8">
        <v>5.8328094482421875</v>
      </c>
      <c r="V12" s="8">
        <v>25.514331817626953</v>
      </c>
      <c r="W12" s="8">
        <v>80.915870666503906</v>
      </c>
      <c r="X12" s="8">
        <v>8.0259857177734375</v>
      </c>
      <c r="Y12" s="8">
        <v>11.058139801025391</v>
      </c>
      <c r="Z12" t="s">
        <v>140</v>
      </c>
      <c r="AA12" s="8">
        <v>95.557579040527344</v>
      </c>
      <c r="AB12" s="8"/>
      <c r="AC12" s="8"/>
      <c r="AD12" s="8"/>
      <c r="AE12" s="8">
        <v>94.552803039550781</v>
      </c>
      <c r="AF12" s="8">
        <v>98.470237731933594</v>
      </c>
      <c r="AG12" s="8">
        <v>73.356048583984375</v>
      </c>
      <c r="AH12" s="8"/>
      <c r="AI12" s="8"/>
      <c r="AJ12" s="8"/>
      <c r="AK12" s="8">
        <v>75.960502624511719</v>
      </c>
      <c r="AL12" s="8">
        <v>88.666526794433594</v>
      </c>
    </row>
    <row r="13" x14ac:dyDescent="0.3">
      <c r="A13" t="s">
        <v>141</v>
      </c>
      <c r="B13" s="8">
        <v>2019</v>
      </c>
      <c r="C13" s="8">
        <v>1882111.0800000001</v>
      </c>
      <c r="D13" s="8">
        <v>51.983726501464844</v>
      </c>
      <c r="E13" s="8">
        <v>18.741754531860352</v>
      </c>
      <c r="F13" s="8">
        <v>38.890735626220703</v>
      </c>
      <c r="G13" s="8">
        <v>42.367511749267578</v>
      </c>
      <c r="H13" s="8">
        <v>62.918285369873047</v>
      </c>
      <c r="I13" s="8">
        <v>17.606399536132813</v>
      </c>
      <c r="J13" s="8">
        <v>19.475318908691406</v>
      </c>
      <c r="K13" s="8"/>
      <c r="L13" s="8"/>
      <c r="M13" s="8">
        <v>10.295185089111328</v>
      </c>
      <c r="N13" s="8">
        <v>44.202068328857422</v>
      </c>
      <c r="O13" s="8">
        <v>33.352157592773438</v>
      </c>
      <c r="P13" s="8">
        <v>22.445774078369141</v>
      </c>
      <c r="Q13" s="8"/>
      <c r="R13" s="8"/>
      <c r="S13" s="8"/>
      <c r="T13" s="8">
        <v>60.156658172607422</v>
      </c>
      <c r="U13" s="8">
        <v>25.3228759765625</v>
      </c>
      <c r="V13" s="8">
        <v>14.520468711853027</v>
      </c>
      <c r="W13" s="8">
        <v>71.234825134277344</v>
      </c>
      <c r="X13" s="8">
        <v>18.150306701660156</v>
      </c>
      <c r="Y13" s="8">
        <v>10.6148681640625</v>
      </c>
      <c r="Z13" t="s">
        <v>141</v>
      </c>
      <c r="AA13" s="8">
        <v>93.894691467285156</v>
      </c>
      <c r="AB13" s="8">
        <v>93.081039428710938</v>
      </c>
      <c r="AC13" s="8">
        <v>81.806953430175781</v>
      </c>
      <c r="AD13" s="8"/>
      <c r="AE13" s="8">
        <v>91.984222412109375</v>
      </c>
      <c r="AF13" s="8">
        <v>95.370246887207031</v>
      </c>
      <c r="AG13" s="8">
        <v>80.174858093261719</v>
      </c>
      <c r="AH13" s="8">
        <v>88.891845703125</v>
      </c>
      <c r="AI13" s="8">
        <v>74.569114685058594</v>
      </c>
      <c r="AJ13" s="8"/>
      <c r="AK13" s="8">
        <v>84.921783447265625</v>
      </c>
      <c r="AL13" s="8">
        <v>86.13311767578125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3"/>
  <sheetViews>
    <sheetView workbookViewId="0">
      <selection activeCell="A19" sqref="A19"/>
    </sheetView>
  </sheetViews>
  <sheetFormatPr defaultRowHeight="14.4" x14ac:dyDescent="0.3"/>
  <sheetData>
    <row r="1" x14ac:dyDescent="0.3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  <c r="R1" t="s">
        <v>106</v>
      </c>
      <c r="S1" t="s">
        <v>107</v>
      </c>
      <c r="T1" t="s">
        <v>108</v>
      </c>
      <c r="U1" t="s">
        <v>109</v>
      </c>
      <c r="V1" t="s">
        <v>110</v>
      </c>
      <c r="W1" t="s">
        <v>111</v>
      </c>
      <c r="X1" t="s">
        <v>112</v>
      </c>
      <c r="Y1" t="s">
        <v>113</v>
      </c>
      <c r="Z1" t="s">
        <v>53</v>
      </c>
      <c r="AA1" t="s">
        <v>114</v>
      </c>
      <c r="AB1" t="s">
        <v>115</v>
      </c>
      <c r="AC1" t="s">
        <v>116</v>
      </c>
      <c r="AD1" t="s">
        <v>117</v>
      </c>
      <c r="AE1" t="s">
        <v>118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125</v>
      </c>
    </row>
    <row r="2" x14ac:dyDescent="0.3">
      <c r="A2" t="s">
        <v>126</v>
      </c>
      <c r="B2" s="8">
        <v>2019</v>
      </c>
      <c r="C2" s="8">
        <v>5366.5069999999996</v>
      </c>
      <c r="D2" s="8">
        <v>86.210189819335938</v>
      </c>
      <c r="E2" s="8">
        <v>8.4527606964111328</v>
      </c>
      <c r="F2" s="8">
        <v>49.411506652832031</v>
      </c>
      <c r="G2" s="8">
        <v>42.135711669921875</v>
      </c>
      <c r="H2" s="8">
        <v>100</v>
      </c>
      <c r="I2" s="8">
        <v>0</v>
      </c>
      <c r="J2" s="8">
        <v>0</v>
      </c>
      <c r="K2" s="8"/>
      <c r="L2" s="8"/>
      <c r="M2" s="8"/>
      <c r="N2" s="8"/>
      <c r="O2" s="8"/>
      <c r="P2" s="8"/>
      <c r="Q2" s="8"/>
      <c r="R2" s="8"/>
      <c r="S2" s="8"/>
      <c r="T2" s="8">
        <v>100</v>
      </c>
      <c r="U2" s="8">
        <v>0</v>
      </c>
      <c r="V2" s="8">
        <v>0</v>
      </c>
      <c r="W2" s="8">
        <v>100</v>
      </c>
      <c r="X2" s="8">
        <v>0</v>
      </c>
      <c r="Y2" s="8">
        <v>0</v>
      </c>
      <c r="Z2" t="s">
        <v>137</v>
      </c>
      <c r="AA2" s="8">
        <v>100</v>
      </c>
      <c r="AB2" s="8"/>
      <c r="AC2" s="8"/>
      <c r="AD2" s="8"/>
      <c r="AE2" s="8">
        <v>100</v>
      </c>
      <c r="AF2" s="8">
        <v>100</v>
      </c>
      <c r="AG2" s="8">
        <v>100</v>
      </c>
      <c r="AH2" s="8"/>
      <c r="AI2" s="8"/>
      <c r="AJ2" s="8"/>
      <c r="AK2" s="8">
        <v>100</v>
      </c>
      <c r="AL2" s="8">
        <v>100</v>
      </c>
    </row>
    <row r="3" x14ac:dyDescent="0.3">
      <c r="A3" t="s">
        <v>127</v>
      </c>
      <c r="B3" s="8">
        <v>2019</v>
      </c>
      <c r="C3" s="8">
        <v>549888.49199999997</v>
      </c>
      <c r="D3" s="8">
        <v>36.105484008789063</v>
      </c>
      <c r="E3" s="8">
        <v>18.758176803588867</v>
      </c>
      <c r="F3" s="8">
        <v>34.173011779785156</v>
      </c>
      <c r="G3" s="8">
        <v>47.068813323974609</v>
      </c>
      <c r="H3" s="8">
        <v>52.056606292724609</v>
      </c>
      <c r="I3" s="8">
        <v>25.134193420410156</v>
      </c>
      <c r="J3" s="8">
        <v>22.809200286865234</v>
      </c>
      <c r="K3" s="8">
        <v>56.300697326660156</v>
      </c>
      <c r="L3" s="8">
        <v>28.607040405273438</v>
      </c>
      <c r="M3" s="8">
        <v>15.092264175415039</v>
      </c>
      <c r="N3" s="8">
        <v>51.624992370605469</v>
      </c>
      <c r="O3" s="8">
        <v>24.013671875</v>
      </c>
      <c r="P3" s="8">
        <v>24.361337661743164</v>
      </c>
      <c r="Q3" s="8"/>
      <c r="R3" s="8"/>
      <c r="S3" s="8"/>
      <c r="T3" s="8">
        <v>51.289634704589844</v>
      </c>
      <c r="U3" s="8">
        <v>24.846023559570313</v>
      </c>
      <c r="V3" s="8">
        <v>23.864341735839844</v>
      </c>
      <c r="W3" s="8">
        <v>52.518913269042969</v>
      </c>
      <c r="X3" s="8">
        <v>31.574371337890625</v>
      </c>
      <c r="Y3" s="8">
        <v>15.906719207763672</v>
      </c>
      <c r="Z3" t="s">
        <v>137</v>
      </c>
      <c r="AA3" s="8">
        <v>85.241943359375</v>
      </c>
      <c r="AB3" s="8">
        <v>85.918174743652344</v>
      </c>
      <c r="AC3" s="8">
        <v>77.048789978027344</v>
      </c>
      <c r="AD3" s="8"/>
      <c r="AE3" s="8">
        <v>85.656089782714844</v>
      </c>
      <c r="AF3" s="8">
        <v>89.99603271484375</v>
      </c>
      <c r="AG3" s="8">
        <v>77.189682006835938</v>
      </c>
      <c r="AH3" s="8">
        <v>84.907737731933594</v>
      </c>
      <c r="AI3" s="8">
        <v>75.638664245605469</v>
      </c>
      <c r="AJ3" s="8"/>
      <c r="AK3" s="8">
        <v>76.135658264160156</v>
      </c>
      <c r="AL3" s="8">
        <v>84.093284606933594</v>
      </c>
    </row>
    <row r="4" x14ac:dyDescent="0.3">
      <c r="A4" t="s">
        <v>128</v>
      </c>
      <c r="B4" s="8">
        <v>2019</v>
      </c>
      <c r="C4" s="8">
        <v>448945.49300000002</v>
      </c>
      <c r="D4" s="8">
        <v>59.137630462646484</v>
      </c>
      <c r="E4" s="8">
        <v>18.324901580810547</v>
      </c>
      <c r="F4" s="8">
        <v>40.845893859863281</v>
      </c>
      <c r="G4" s="8">
        <v>40.829204559326172</v>
      </c>
      <c r="H4" s="8"/>
      <c r="I4" s="8"/>
      <c r="J4" s="8">
        <v>10.138843536376953</v>
      </c>
      <c r="K4" s="8"/>
      <c r="L4" s="8"/>
      <c r="M4" s="8"/>
      <c r="N4" s="8"/>
      <c r="O4" s="8"/>
      <c r="P4" s="8"/>
      <c r="Q4" s="8"/>
      <c r="R4" s="8"/>
      <c r="S4" s="8"/>
      <c r="T4" s="8">
        <v>62.144565582275391</v>
      </c>
      <c r="U4" s="8">
        <v>26.869720458984375</v>
      </c>
      <c r="V4" s="8">
        <v>10.985713958740234</v>
      </c>
      <c r="W4" s="8"/>
      <c r="X4" s="8"/>
      <c r="Y4" s="8">
        <v>10.308809280395508</v>
      </c>
      <c r="Z4" t="s">
        <v>137</v>
      </c>
      <c r="AA4" s="8">
        <v>90.363151550292969</v>
      </c>
      <c r="AB4" s="8"/>
      <c r="AC4" s="8"/>
      <c r="AD4" s="8"/>
      <c r="AE4" s="8">
        <v>89.617782592773438</v>
      </c>
      <c r="AF4" s="8">
        <v>90.175018310546875</v>
      </c>
      <c r="AG4" s="8"/>
      <c r="AH4" s="8"/>
      <c r="AI4" s="8"/>
      <c r="AJ4" s="8"/>
      <c r="AK4" s="8"/>
      <c r="AL4" s="8"/>
    </row>
    <row r="5" x14ac:dyDescent="0.3">
      <c r="A5" t="s">
        <v>129</v>
      </c>
      <c r="B5" s="8">
        <v>2019</v>
      </c>
      <c r="C5" s="8">
        <v>186469.62599999999</v>
      </c>
      <c r="D5" s="8">
        <v>77.689338684082031</v>
      </c>
      <c r="E5" s="8">
        <v>20.444526672363281</v>
      </c>
      <c r="F5" s="8">
        <v>35.755527496337891</v>
      </c>
      <c r="G5" s="8">
        <v>43.799945831298828</v>
      </c>
      <c r="H5" s="8">
        <v>98.363021850585938</v>
      </c>
      <c r="I5" s="8">
        <v>1.6369781494140625</v>
      </c>
      <c r="J5" s="8">
        <v>0</v>
      </c>
      <c r="K5" s="8"/>
      <c r="L5" s="8"/>
      <c r="M5" s="8"/>
      <c r="N5" s="8"/>
      <c r="O5" s="8"/>
      <c r="P5" s="8"/>
      <c r="Q5" s="8"/>
      <c r="R5" s="8"/>
      <c r="S5" s="8"/>
      <c r="T5" s="8">
        <v>98.116127014160156</v>
      </c>
      <c r="U5" s="8">
        <v>1.8838729858398438</v>
      </c>
      <c r="V5" s="8">
        <v>0</v>
      </c>
      <c r="W5" s="8">
        <v>99.22662353515625</v>
      </c>
      <c r="X5" s="8">
        <v>0.77337646484375</v>
      </c>
      <c r="Y5" s="8">
        <v>0</v>
      </c>
      <c r="Z5" t="s">
        <v>137</v>
      </c>
      <c r="AA5" s="8">
        <v>100</v>
      </c>
      <c r="AB5" s="8"/>
      <c r="AC5" s="8"/>
      <c r="AD5" s="8"/>
      <c r="AE5" s="8">
        <v>100</v>
      </c>
      <c r="AF5" s="8">
        <v>100</v>
      </c>
      <c r="AG5" s="8">
        <v>100</v>
      </c>
      <c r="AH5" s="8"/>
      <c r="AI5" s="8"/>
      <c r="AJ5" s="8"/>
      <c r="AK5" s="8">
        <v>100</v>
      </c>
      <c r="AL5" s="8">
        <v>100</v>
      </c>
    </row>
    <row r="6" x14ac:dyDescent="0.3">
      <c r="A6" t="s">
        <v>130</v>
      </c>
      <c r="B6" s="8">
        <v>2019</v>
      </c>
      <c r="C6" s="8">
        <v>152102.46299999999</v>
      </c>
      <c r="D6" s="8">
        <v>79.862876892089844</v>
      </c>
      <c r="E6" s="8">
        <v>17.59521484375</v>
      </c>
      <c r="F6" s="8">
        <v>38.4024658203125</v>
      </c>
      <c r="G6" s="8">
        <v>44.0023193359375</v>
      </c>
      <c r="H6" s="8">
        <v>59.953159332275391</v>
      </c>
      <c r="I6" s="8">
        <v>27.916046142578125</v>
      </c>
      <c r="J6" s="8">
        <v>12.130792617797852</v>
      </c>
      <c r="K6" s="8">
        <v>61.132900238037109</v>
      </c>
      <c r="L6" s="8">
        <v>32.882431030273438</v>
      </c>
      <c r="M6" s="8">
        <v>5.9846677780151367</v>
      </c>
      <c r="N6" s="8"/>
      <c r="O6" s="8"/>
      <c r="P6" s="8">
        <v>27.257375717163086</v>
      </c>
      <c r="Q6" s="8"/>
      <c r="R6" s="8"/>
      <c r="S6" s="8"/>
      <c r="T6" s="8">
        <v>60.116809844970703</v>
      </c>
      <c r="U6" s="8">
        <v>29.58489990234375</v>
      </c>
      <c r="V6" s="8">
        <v>10.298286437988281</v>
      </c>
      <c r="W6" s="8">
        <v>70.799552917480469</v>
      </c>
      <c r="X6" s="8">
        <v>24.601638793945313</v>
      </c>
      <c r="Y6" s="8">
        <v>4.5988059043884277</v>
      </c>
      <c r="Z6" t="s">
        <v>137</v>
      </c>
      <c r="AA6" s="8">
        <v>92.833488464355469</v>
      </c>
      <c r="AB6" s="8">
        <v>98.646347045898438</v>
      </c>
      <c r="AC6" s="8"/>
      <c r="AD6" s="8"/>
      <c r="AE6" s="8">
        <v>91.372329711914063</v>
      </c>
      <c r="AF6" s="8">
        <v>95.484092712402344</v>
      </c>
      <c r="AG6" s="8">
        <v>87.869209289550781</v>
      </c>
      <c r="AH6" s="8">
        <v>94.015335083007813</v>
      </c>
      <c r="AI6" s="8">
        <v>72.742622375488281</v>
      </c>
      <c r="AJ6" s="8"/>
      <c r="AK6" s="8">
        <v>89.701713562011719</v>
      </c>
      <c r="AL6" s="8">
        <v>95.401191711425781</v>
      </c>
    </row>
    <row r="7" x14ac:dyDescent="0.3">
      <c r="A7" t="s">
        <v>131</v>
      </c>
      <c r="B7" s="8">
        <v>2019</v>
      </c>
      <c r="C7" s="8">
        <v>136350.34299999999</v>
      </c>
      <c r="D7" s="8">
        <v>60.810264587402344</v>
      </c>
      <c r="E7" s="8">
        <v>17.55634880065918</v>
      </c>
      <c r="F7" s="8">
        <v>41.023681640625</v>
      </c>
      <c r="G7" s="8">
        <v>41.419967651367188</v>
      </c>
      <c r="H7" s="8">
        <v>79.589569091796875</v>
      </c>
      <c r="I7" s="8">
        <v>0.70882415771484375</v>
      </c>
      <c r="J7" s="8">
        <v>19.701608657836914</v>
      </c>
      <c r="K7" s="8"/>
      <c r="L7" s="8"/>
      <c r="M7" s="8"/>
      <c r="N7" s="8"/>
      <c r="O7" s="8"/>
      <c r="P7" s="8"/>
      <c r="Q7" s="8"/>
      <c r="R7" s="8"/>
      <c r="S7" s="8"/>
      <c r="T7" s="8">
        <v>76.736724853515625</v>
      </c>
      <c r="U7" s="8">
        <v>0</v>
      </c>
      <c r="V7" s="8">
        <v>23.263273239135742</v>
      </c>
      <c r="W7" s="8">
        <v>88.984161376953125</v>
      </c>
      <c r="X7" s="8">
        <v>0</v>
      </c>
      <c r="Y7" s="8">
        <v>11.015838623046875</v>
      </c>
      <c r="Z7" t="s">
        <v>137</v>
      </c>
      <c r="AA7" s="8">
        <v>83.186332702636719</v>
      </c>
      <c r="AB7" s="8"/>
      <c r="AC7" s="8"/>
      <c r="AD7" s="8"/>
      <c r="AE7" s="8">
        <v>94.6710205078125</v>
      </c>
      <c r="AF7" s="8">
        <v>94.865081787109375</v>
      </c>
      <c r="AG7" s="8">
        <v>79.589569091796875</v>
      </c>
      <c r="AH7" s="8"/>
      <c r="AI7" s="8"/>
      <c r="AJ7" s="8"/>
      <c r="AK7" s="8">
        <v>76.736724853515625</v>
      </c>
      <c r="AL7" s="8">
        <v>88.984161376953125</v>
      </c>
    </row>
    <row r="8" x14ac:dyDescent="0.3">
      <c r="A8" t="s">
        <v>132</v>
      </c>
      <c r="B8" s="8">
        <v>2019</v>
      </c>
      <c r="C8" s="8">
        <v>4504.058</v>
      </c>
      <c r="D8" s="8">
        <v>20.704839706420898</v>
      </c>
      <c r="E8" s="8">
        <v>24.546087265014648</v>
      </c>
      <c r="F8" s="8">
        <v>41.031864166259766</v>
      </c>
      <c r="G8" s="8">
        <v>34.422046661376953</v>
      </c>
      <c r="H8" s="8">
        <v>16.972488403320313</v>
      </c>
      <c r="I8" s="8">
        <v>39.188148498535156</v>
      </c>
      <c r="J8" s="8">
        <v>43.839363098144531</v>
      </c>
      <c r="K8" s="8">
        <v>5.8299999237060547</v>
      </c>
      <c r="L8" s="8">
        <v>44.029998779296875</v>
      </c>
      <c r="M8" s="8">
        <v>50.139999389648438</v>
      </c>
      <c r="N8" s="8">
        <v>8.293426513671875</v>
      </c>
      <c r="O8" s="8">
        <v>40.642848968505859</v>
      </c>
      <c r="P8" s="8">
        <v>51.063724517822266</v>
      </c>
      <c r="Q8" s="8">
        <v>12.307933807373047</v>
      </c>
      <c r="R8" s="8">
        <v>41.257644653320313</v>
      </c>
      <c r="S8" s="8">
        <v>46.434421539306641</v>
      </c>
      <c r="T8" s="8">
        <v>13.523380279541016</v>
      </c>
      <c r="U8" s="8">
        <v>41.646778106689453</v>
      </c>
      <c r="V8" s="8">
        <v>44.829841613769531</v>
      </c>
      <c r="W8" s="8">
        <v>18.608297348022461</v>
      </c>
      <c r="X8" s="8">
        <v>42.889762878417969</v>
      </c>
      <c r="Y8" s="8">
        <v>38.501941680908203</v>
      </c>
      <c r="Z8" t="s">
        <v>137</v>
      </c>
      <c r="AA8" s="8">
        <v>56.808074951171875</v>
      </c>
      <c r="AB8" s="8">
        <v>55.689998626708984</v>
      </c>
      <c r="AC8" s="8">
        <v>56.426410675048828</v>
      </c>
      <c r="AD8" s="8">
        <v>56.345611572265625</v>
      </c>
      <c r="AE8" s="8">
        <v>57.96783447265625</v>
      </c>
      <c r="AF8" s="8">
        <v>65.081062316894531</v>
      </c>
      <c r="AG8" s="8">
        <v>56.160636901855469</v>
      </c>
      <c r="AH8" s="8">
        <v>49.860000610351563</v>
      </c>
      <c r="AI8" s="8">
        <v>48.936275482177734</v>
      </c>
      <c r="AJ8" s="8">
        <v>53.565578460693359</v>
      </c>
      <c r="AK8" s="8">
        <v>55.170158386230469</v>
      </c>
      <c r="AL8" s="8">
        <v>61.498058319091797</v>
      </c>
    </row>
    <row r="9" x14ac:dyDescent="0.3">
      <c r="A9" t="s">
        <v>133</v>
      </c>
      <c r="B9" s="8">
        <v>2019</v>
      </c>
      <c r="C9" s="8">
        <v>398484.098</v>
      </c>
      <c r="D9" s="8">
        <v>40.037078857421875</v>
      </c>
      <c r="E9" s="8">
        <v>19.308135986328125</v>
      </c>
      <c r="F9" s="8">
        <v>43.955970764160156</v>
      </c>
      <c r="G9" s="8">
        <v>36.735893249511719</v>
      </c>
      <c r="H9" s="8">
        <v>25.944257736206055</v>
      </c>
      <c r="I9" s="8">
        <v>12.778129577636719</v>
      </c>
      <c r="J9" s="8">
        <v>61.277610778808594</v>
      </c>
      <c r="K9" s="8">
        <v>49.148231506347656</v>
      </c>
      <c r="L9" s="8">
        <v>11.0570068359375</v>
      </c>
      <c r="M9" s="8">
        <v>39.794761657714844</v>
      </c>
      <c r="N9" s="8">
        <v>10.926653861999512</v>
      </c>
      <c r="O9" s="8">
        <v>9.0207366943359375</v>
      </c>
      <c r="P9" s="8">
        <v>80.0526123046875</v>
      </c>
      <c r="Q9" s="8"/>
      <c r="R9" s="8"/>
      <c r="S9" s="8"/>
      <c r="T9" s="8">
        <v>26.433759689331055</v>
      </c>
      <c r="U9" s="8">
        <v>12.292106628417969</v>
      </c>
      <c r="V9" s="8">
        <v>61.274131774902344</v>
      </c>
      <c r="W9" s="8">
        <v>25.856206893920898</v>
      </c>
      <c r="X9" s="8">
        <v>14.957244873046875</v>
      </c>
      <c r="Y9" s="8">
        <v>59.186546325683594</v>
      </c>
      <c r="Z9" t="s">
        <v>137</v>
      </c>
      <c r="AA9" s="8">
        <v>42.914508819580078</v>
      </c>
      <c r="AB9" s="8">
        <v>62.998805999755859</v>
      </c>
      <c r="AC9" s="8">
        <v>27.245534896850586</v>
      </c>
      <c r="AD9" s="8"/>
      <c r="AE9" s="8">
        <v>41.867359161376953</v>
      </c>
      <c r="AF9" s="8">
        <v>46.328899383544922</v>
      </c>
      <c r="AG9" s="8">
        <v>38.016216278076172</v>
      </c>
      <c r="AH9" s="8">
        <v>60.819896697998047</v>
      </c>
      <c r="AI9" s="8">
        <v>18.647117614746094</v>
      </c>
      <c r="AJ9" s="8"/>
      <c r="AK9" s="8">
        <v>37.224605560302734</v>
      </c>
      <c r="AL9" s="8">
        <v>38.295646667480469</v>
      </c>
    </row>
    <row r="10" x14ac:dyDescent="0.3">
      <c r="A10" t="s">
        <v>134</v>
      </c>
      <c r="B10" s="8">
        <v>2019</v>
      </c>
      <c r="C10" s="8">
        <v>370363.86599999998</v>
      </c>
      <c r="D10" s="8">
        <v>34.187324523925781</v>
      </c>
      <c r="E10" s="8">
        <v>20.516443252563477</v>
      </c>
      <c r="F10" s="8">
        <v>41.230140686035156</v>
      </c>
      <c r="G10" s="8">
        <v>38.253414154052734</v>
      </c>
      <c r="H10" s="8">
        <v>30.293695449829102</v>
      </c>
      <c r="I10" s="8">
        <v>20.679763793945313</v>
      </c>
      <c r="J10" s="8">
        <v>49.026542663574219</v>
      </c>
      <c r="K10" s="8"/>
      <c r="L10" s="8"/>
      <c r="M10" s="8"/>
      <c r="N10" s="8">
        <v>19.610429763793945</v>
      </c>
      <c r="O10" s="8">
        <v>14.476806640625</v>
      </c>
      <c r="P10" s="8">
        <v>65.912765502929688</v>
      </c>
      <c r="Q10" s="8"/>
      <c r="R10" s="8"/>
      <c r="S10" s="8"/>
      <c r="T10" s="8">
        <v>28.758258819580078</v>
      </c>
      <c r="U10" s="8">
        <v>17.103370666503906</v>
      </c>
      <c r="V10" s="8">
        <v>54.138370513916016</v>
      </c>
      <c r="W10" s="8">
        <v>34.073829650878906</v>
      </c>
      <c r="X10" s="8">
        <v>31.961990356445313</v>
      </c>
      <c r="Y10" s="8">
        <v>33.964179992675781</v>
      </c>
      <c r="Z10" t="s">
        <v>138</v>
      </c>
      <c r="AA10" s="8">
        <v>58.385120391845703</v>
      </c>
      <c r="AB10" s="8"/>
      <c r="AC10" s="8">
        <v>41.453834533691406</v>
      </c>
      <c r="AD10" s="8"/>
      <c r="AE10" s="8">
        <v>50.679698944091797</v>
      </c>
      <c r="AF10" s="8">
        <v>72.22064208984375</v>
      </c>
      <c r="AG10" s="8">
        <v>52.245391845703125</v>
      </c>
      <c r="AH10" s="8"/>
      <c r="AI10" s="8">
        <v>33.730388641357422</v>
      </c>
      <c r="AJ10" s="8"/>
      <c r="AK10" s="8">
        <v>50.335968017578125</v>
      </c>
      <c r="AL10" s="8"/>
    </row>
    <row r="11" x14ac:dyDescent="0.3">
      <c r="A11" t="s">
        <v>135</v>
      </c>
      <c r="B11" s="8">
        <v>2019</v>
      </c>
      <c r="C11" s="8">
        <v>186761.74900000001</v>
      </c>
      <c r="D11" s="8">
        <v>29.476190567016602</v>
      </c>
      <c r="E11" s="8">
        <v>21.630226135253906</v>
      </c>
      <c r="F11" s="8">
        <v>40.434803009033203</v>
      </c>
      <c r="G11" s="8">
        <v>37.934970855712891</v>
      </c>
      <c r="H11" s="8">
        <v>28.556434631347656</v>
      </c>
      <c r="I11" s="8">
        <v>12.311813354492188</v>
      </c>
      <c r="J11" s="8">
        <v>59.131752014160156</v>
      </c>
      <c r="K11" s="8"/>
      <c r="L11" s="8"/>
      <c r="M11" s="8"/>
      <c r="N11" s="8">
        <v>9.2170772552490234</v>
      </c>
      <c r="O11" s="8">
        <v>8.0745620727539063</v>
      </c>
      <c r="P11" s="8">
        <v>82.708358764648438</v>
      </c>
      <c r="Q11" s="8"/>
      <c r="R11" s="8"/>
      <c r="S11" s="8"/>
      <c r="T11" s="8">
        <v>26.696840286254883</v>
      </c>
      <c r="U11" s="8">
        <v>12.870994567871094</v>
      </c>
      <c r="V11" s="8">
        <v>60.432163238525391</v>
      </c>
      <c r="W11" s="8">
        <v>31.959150314331055</v>
      </c>
      <c r="X11" s="8">
        <v>11.167045593261719</v>
      </c>
      <c r="Y11" s="8">
        <v>56.873802185058594</v>
      </c>
      <c r="Z11" t="s">
        <v>139</v>
      </c>
      <c r="AA11" s="8">
        <v>42.412361145019531</v>
      </c>
      <c r="AB11" s="8"/>
      <c r="AC11" s="8">
        <v>22.565128326416016</v>
      </c>
      <c r="AD11" s="8"/>
      <c r="AE11" s="8">
        <v>39.689216613769531</v>
      </c>
      <c r="AF11" s="8">
        <v>51.387706756591797</v>
      </c>
      <c r="AG11" s="8">
        <v>39.106403350830078</v>
      </c>
      <c r="AH11" s="8"/>
      <c r="AI11" s="8">
        <v>15.12488842010498</v>
      </c>
      <c r="AJ11" s="8"/>
      <c r="AK11" s="8">
        <v>36.951690673828125</v>
      </c>
      <c r="AL11" s="8"/>
    </row>
    <row r="12" x14ac:dyDescent="0.3">
      <c r="A12" t="s">
        <v>136</v>
      </c>
      <c r="B12" s="8">
        <v>2019</v>
      </c>
      <c r="C12" s="8">
        <v>18015.177</v>
      </c>
      <c r="D12" s="8">
        <v>53.987770080566406</v>
      </c>
      <c r="E12" s="8">
        <v>20.714372634887695</v>
      </c>
      <c r="F12" s="8">
        <v>40.518959045410156</v>
      </c>
      <c r="G12" s="8">
        <v>38.76666259765625</v>
      </c>
      <c r="H12" s="8">
        <v>51.511562347412109</v>
      </c>
      <c r="I12" s="8">
        <v>17.182243347167969</v>
      </c>
      <c r="J12" s="8">
        <v>31.306192398071289</v>
      </c>
      <c r="K12" s="8"/>
      <c r="L12" s="8"/>
      <c r="M12" s="8"/>
      <c r="N12" s="8">
        <v>8.293426513671875</v>
      </c>
      <c r="O12" s="8">
        <v>40.642848968505859</v>
      </c>
      <c r="P12" s="8">
        <v>51.063724517822266</v>
      </c>
      <c r="Q12" s="8"/>
      <c r="R12" s="8"/>
      <c r="S12" s="8"/>
      <c r="T12" s="8">
        <v>56.168582916259766</v>
      </c>
      <c r="U12" s="8">
        <v>18.011222839355469</v>
      </c>
      <c r="V12" s="8">
        <v>25.820194244384766</v>
      </c>
      <c r="W12" s="8">
        <v>61.934501647949219</v>
      </c>
      <c r="X12" s="8">
        <v>18.370071411132813</v>
      </c>
      <c r="Y12" s="8">
        <v>19.695426940917969</v>
      </c>
      <c r="Z12" t="s">
        <v>140</v>
      </c>
      <c r="AA12" s="8">
        <v>69.878303527832031</v>
      </c>
      <c r="AB12" s="8"/>
      <c r="AC12" s="8">
        <v>56.426410675048828</v>
      </c>
      <c r="AD12" s="8"/>
      <c r="AE12" s="8">
        <v>75.780647277832031</v>
      </c>
      <c r="AF12" s="8">
        <v>82.137435913085938</v>
      </c>
      <c r="AG12" s="8">
        <v>68.269058227539063</v>
      </c>
      <c r="AH12" s="8"/>
      <c r="AI12" s="8">
        <v>48.936275482177734</v>
      </c>
      <c r="AJ12" s="8"/>
      <c r="AK12" s="8">
        <v>73.981803894042969</v>
      </c>
      <c r="AL12" s="8">
        <v>80.029327392578125</v>
      </c>
    </row>
    <row r="13" x14ac:dyDescent="0.3">
      <c r="A13" t="s">
        <v>141</v>
      </c>
      <c r="B13" s="8">
        <v>2019</v>
      </c>
      <c r="C13" s="8">
        <v>1882111.0800000001</v>
      </c>
      <c r="D13" s="8">
        <v>51.983726501464844</v>
      </c>
      <c r="E13" s="8">
        <v>18.741754531860352</v>
      </c>
      <c r="F13" s="8">
        <v>38.890735626220703</v>
      </c>
      <c r="G13" s="8">
        <v>42.367511749267578</v>
      </c>
      <c r="H13" s="8">
        <v>56.558547973632813</v>
      </c>
      <c r="I13" s="8">
        <v>18.872573852539063</v>
      </c>
      <c r="J13" s="8">
        <v>24.568878173828125</v>
      </c>
      <c r="K13" s="8"/>
      <c r="L13" s="8"/>
      <c r="M13" s="8"/>
      <c r="N13" s="8">
        <v>34.387992858886719</v>
      </c>
      <c r="O13" s="8">
        <v>24.258995056152344</v>
      </c>
      <c r="P13" s="8">
        <v>41.353012084960938</v>
      </c>
      <c r="Q13" s="8"/>
      <c r="R13" s="8"/>
      <c r="S13" s="8"/>
      <c r="T13" s="8">
        <v>55.848514556884766</v>
      </c>
      <c r="U13" s="8">
        <v>17.884384155273438</v>
      </c>
      <c r="V13" s="8">
        <v>26.267097473144531</v>
      </c>
      <c r="W13" s="8">
        <v>58.28125</v>
      </c>
      <c r="X13" s="8">
        <v>22.073348999023438</v>
      </c>
      <c r="Y13" s="8">
        <v>19.645401000976563</v>
      </c>
      <c r="Z13" t="s">
        <v>141</v>
      </c>
      <c r="AA13" s="8">
        <v>79.40264892578125</v>
      </c>
      <c r="AB13" s="8"/>
      <c r="AC13" s="8">
        <v>58.104278564453125</v>
      </c>
      <c r="AD13" s="8"/>
      <c r="AE13" s="8">
        <v>77.275749206542969</v>
      </c>
      <c r="AF13" s="8">
        <v>83.463851928710938</v>
      </c>
      <c r="AG13" s="8">
        <v>72.437484741210938</v>
      </c>
      <c r="AH13" s="8"/>
      <c r="AI13" s="8">
        <v>58.104278564453125</v>
      </c>
      <c r="AJ13" s="8"/>
      <c r="AK13" s="8">
        <v>71.594367980957031</v>
      </c>
      <c r="AL13" s="8">
        <v>77.497879028320313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WASH</vt:lpstr>
      <vt:lpstr>Water Data</vt:lpstr>
      <vt:lpstr>Sanitation Data</vt:lpstr>
      <vt:lpstr>Hygiene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2020-08-06T12:10:11Z</dcterms:modified>
</cp:coreProperties>
</file>